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ETA!$D$27:$W$42</definedName>
    <definedName name="_xlnm._FilterDatabase" localSheetId="1" hidden="1">WAITING!$11:$11</definedName>
    <definedName name="_xlnm.Print_Area" localSheetId="0">'AT BERTH'!$A$1:$R$51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1" i="8" l="1"/>
  <c r="P46" i="11"/>
  <c r="P44" i="11"/>
  <c r="P42" i="11"/>
  <c r="P41" i="11"/>
  <c r="P40" i="11"/>
  <c r="P31" i="11"/>
  <c r="P30" i="11"/>
  <c r="P28" i="11"/>
  <c r="P19" i="11"/>
  <c r="I53" i="8"/>
  <c r="P43" i="11"/>
  <c r="P14" i="11"/>
  <c r="P20" i="11"/>
  <c r="P22" i="11"/>
  <c r="K10" i="11" l="1"/>
  <c r="P10" i="11" s="1"/>
  <c r="P27" i="11" l="1"/>
  <c r="I45" i="8"/>
  <c r="I51" i="8"/>
  <c r="P29" i="11"/>
  <c r="P23" i="11"/>
  <c r="W1" i="7" l="1"/>
  <c r="W1" i="8" l="1"/>
</calcChain>
</file>

<file path=xl/sharedStrings.xml><?xml version="1.0" encoding="utf-8"?>
<sst xmlns="http://schemas.openxmlformats.org/spreadsheetml/2006/main" count="1394" uniqueCount="670">
  <si>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</si>
  <si>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</si>
  <si>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</si>
  <si>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</si>
  <si>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</si>
  <si>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</si>
  <si>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03-03-2026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</si>
  <si>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</si>
  <si>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</si>
  <si>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</si>
  <si>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</si>
  <si>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</si>
  <si>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</si>
  <si>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</si>
  <si>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</si>
  <si>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</si>
  <si>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</si>
  <si>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</si>
  <si>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</si>
  <si>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</si>
  <si>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</si>
  <si>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</si>
  <si>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</si>
  <si>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</si>
  <si>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</si>
  <si>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</si>
  <si>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</si>
  <si>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</si>
  <si>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</si>
  <si>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INIXY126023734</t>
  </si>
  <si>
    <t>M.V. OURA</t>
  </si>
  <si>
    <t>45 1/2 - 53 1/4</t>
  </si>
  <si>
    <t xml:space="preserve">F </t>
  </si>
  <si>
    <t>IMP</t>
  </si>
  <si>
    <t>GYPSUM/LIME STONE</t>
  </si>
  <si>
    <t xml:space="preserve">MT </t>
  </si>
  <si>
    <t>AML</t>
  </si>
  <si>
    <t>BITUMEN</t>
  </si>
  <si>
    <t>SAAGAR</t>
  </si>
  <si>
    <t>24 HRS</t>
  </si>
  <si>
    <t>15K</t>
  </si>
  <si>
    <t>INIXY126023744</t>
  </si>
  <si>
    <t>M.V. GEOSTAR</t>
  </si>
  <si>
    <t>113 - 125 3/4</t>
  </si>
  <si>
    <t>B</t>
  </si>
  <si>
    <t>GYPSUM</t>
  </si>
  <si>
    <t>DELTA WATER</t>
  </si>
  <si>
    <t>6.5K/8K</t>
  </si>
  <si>
    <t>48H</t>
  </si>
  <si>
    <t>3H</t>
  </si>
  <si>
    <t>STEEL/PROJ</t>
  </si>
  <si>
    <t>INIXY126023602</t>
  </si>
  <si>
    <t>M.V. SEA TRAIN</t>
  </si>
  <si>
    <t>147 - 158 1/4</t>
  </si>
  <si>
    <t>WINDMILL BLADES/PKGS</t>
  </si>
  <si>
    <t>-</t>
  </si>
  <si>
    <t>PAREKH MARINE</t>
  </si>
  <si>
    <t>GENERAL</t>
  </si>
  <si>
    <t>INIXY126023702</t>
  </si>
  <si>
    <t>M.V.  CD GLORY</t>
  </si>
  <si>
    <t>8 - N</t>
  </si>
  <si>
    <t>T LOGS</t>
  </si>
  <si>
    <t>SYNERGY</t>
  </si>
  <si>
    <t>(2)</t>
  </si>
  <si>
    <t>INIXY126023688</t>
  </si>
  <si>
    <t>M.V. BINNUR C</t>
  </si>
  <si>
    <t>9 - 16 3/4</t>
  </si>
  <si>
    <t>EXP</t>
  </si>
  <si>
    <t>BAGS/RICE</t>
  </si>
  <si>
    <t>GAC SHG</t>
  </si>
  <si>
    <t>MV. IKAN LANDUK</t>
  </si>
  <si>
    <t>18 - 26</t>
  </si>
  <si>
    <t>SALT</t>
  </si>
  <si>
    <t>MT</t>
  </si>
  <si>
    <t>GFPL</t>
  </si>
  <si>
    <t>BERTHING TODAY</t>
  </si>
  <si>
    <t>INIXY126023648</t>
  </si>
  <si>
    <t>M.V. AFRICAN QUAIL</t>
  </si>
  <si>
    <t>27 1/2 - 35 1/2</t>
  </si>
  <si>
    <t>JAS LOGS</t>
  </si>
  <si>
    <t>CBM</t>
  </si>
  <si>
    <t>DBC</t>
  </si>
  <si>
    <t>(5)</t>
  </si>
  <si>
    <t>INIXY126023585</t>
  </si>
  <si>
    <t>M.V. DARLING RIVER</t>
  </si>
  <si>
    <t>36 1/2 - 44 1/2</t>
  </si>
  <si>
    <t xml:space="preserve">IMP </t>
  </si>
  <si>
    <t>PINE LOGS</t>
  </si>
  <si>
    <t>INIXY126023737</t>
  </si>
  <si>
    <t>M.V. RED FIN</t>
  </si>
  <si>
    <t>54 - 60 1/2</t>
  </si>
  <si>
    <t>MOP</t>
  </si>
  <si>
    <t>RSIPL</t>
  </si>
  <si>
    <t>BERTHING TODAY (SEASIDE DISCH.| A/C IFFCO)</t>
  </si>
  <si>
    <t>(7)</t>
  </si>
  <si>
    <t>INIXY126023726</t>
  </si>
  <si>
    <t>TUG IVY + BG ALLARCITY 333</t>
  </si>
  <si>
    <t>54 1/4 - 56 1/2</t>
  </si>
  <si>
    <t>PIPE</t>
  </si>
  <si>
    <t>SHRI CHANDRA</t>
  </si>
  <si>
    <t>VACANT</t>
  </si>
  <si>
    <t>M.V. FIORA</t>
  </si>
  <si>
    <t>71 3/4 - 80 1/2</t>
  </si>
  <si>
    <t>UREA</t>
  </si>
  <si>
    <t>INTEROCEAN</t>
  </si>
  <si>
    <t>INIXY126023763</t>
  </si>
  <si>
    <t>M.V. IVS TRADER</t>
  </si>
  <si>
    <t>129 - 144 1/2</t>
  </si>
  <si>
    <t>SHIFT FROM CJ-03</t>
  </si>
  <si>
    <t>(14)</t>
  </si>
  <si>
    <t>INIXY126023657</t>
  </si>
  <si>
    <t>M.V. HONCHO</t>
  </si>
  <si>
    <t>129 - 143 1/2</t>
  </si>
  <si>
    <t>STEEL PIPES</t>
  </si>
  <si>
    <t>ACT INFRAPORT</t>
  </si>
  <si>
    <t>15A</t>
  </si>
  <si>
    <t>INIXY126023677</t>
  </si>
  <si>
    <t>M.V. V STAR</t>
  </si>
  <si>
    <t>160 - 170 1/4</t>
  </si>
  <si>
    <t>SALT BULK</t>
  </si>
  <si>
    <t>INIXY126033774</t>
  </si>
  <si>
    <t>M.V. ZHE HAI 168</t>
  </si>
  <si>
    <t>174 1/4 - 188</t>
  </si>
  <si>
    <t>TRUEBLUE</t>
  </si>
  <si>
    <t>DAYS</t>
  </si>
  <si>
    <t>OTHERS</t>
  </si>
  <si>
    <t>BB</t>
  </si>
  <si>
    <t>M.V. GAUTAM KRISHAV</t>
  </si>
  <si>
    <t>ST SLABS</t>
  </si>
  <si>
    <t>INAYAT</t>
  </si>
  <si>
    <t>SILIKA SAND</t>
  </si>
  <si>
    <t>INDO GLOBAL SH</t>
  </si>
  <si>
    <t>(DECL ON 03)</t>
  </si>
  <si>
    <t>KICTPL</t>
  </si>
  <si>
    <t>M.V. AL HADBAA</t>
  </si>
  <si>
    <t xml:space="preserve"> 87 - 93 1/2</t>
  </si>
  <si>
    <t>CONTAINER</t>
  </si>
  <si>
    <t>TEUS</t>
  </si>
  <si>
    <t>UNITED</t>
  </si>
  <si>
    <t>(11)</t>
  </si>
  <si>
    <t>M.V. SHEBELLE</t>
  </si>
  <si>
    <t>87 - 95</t>
  </si>
  <si>
    <t>SAMSARA</t>
  </si>
  <si>
    <t>M.V. SSL BHARAT</t>
  </si>
  <si>
    <t>101 - 109</t>
  </si>
  <si>
    <t>UNIFEEDER</t>
  </si>
  <si>
    <t>(12)</t>
  </si>
  <si>
    <t>M.V. HUI FA</t>
  </si>
  <si>
    <t>EVERSHINE</t>
  </si>
  <si>
    <t>TT</t>
  </si>
  <si>
    <t>M.V. SUPER RICE</t>
  </si>
  <si>
    <t>ATLANTIC</t>
  </si>
  <si>
    <t>OJ</t>
  </si>
  <si>
    <t>INIXY126023731</t>
  </si>
  <si>
    <t>LPG/C. SALI</t>
  </si>
  <si>
    <t>PROPANE/BUTANE</t>
  </si>
  <si>
    <t>BENLINE</t>
  </si>
  <si>
    <t>INIXY126023680</t>
  </si>
  <si>
    <t>M.T. CHEMOCEAN LEO</t>
  </si>
  <si>
    <t>CHEMICALS</t>
  </si>
  <si>
    <t>JMB MARINE</t>
  </si>
  <si>
    <t>INIXY126023592</t>
  </si>
  <si>
    <t>M.T. FAREEDA 5</t>
  </si>
  <si>
    <t>V-OCEAN</t>
  </si>
  <si>
    <t>INIXY126023710</t>
  </si>
  <si>
    <t>M.T. ROSE MAKIS</t>
  </si>
  <si>
    <t xml:space="preserve">B </t>
  </si>
  <si>
    <t>HSD</t>
  </si>
  <si>
    <t>INIXY126023662</t>
  </si>
  <si>
    <t>M.T. LADY YOUMNA</t>
  </si>
  <si>
    <t>INIXY126023548</t>
  </si>
  <si>
    <t>M.T. START</t>
  </si>
  <si>
    <t>CPO</t>
  </si>
  <si>
    <t>MARINELINKS</t>
  </si>
  <si>
    <t>OOT</t>
  </si>
  <si>
    <t>SBM 1</t>
  </si>
  <si>
    <t>SBM 2</t>
  </si>
  <si>
    <t>SBM 3</t>
  </si>
  <si>
    <t>NAYARA-A</t>
  </si>
  <si>
    <t>CELESTIAL</t>
  </si>
  <si>
    <t>HSD+MS</t>
  </si>
  <si>
    <t>NAYARA-B</t>
  </si>
  <si>
    <t>NILE</t>
  </si>
  <si>
    <t>.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</si>
  <si>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</si>
  <si>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</si>
  <si>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</si>
  <si>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</si>
  <si>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</si>
  <si>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</si>
  <si>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</si>
  <si>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</si>
  <si>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</si>
  <si>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</si>
  <si>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</si>
  <si>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</si>
  <si>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</si>
  <si>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</si>
  <si>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</si>
  <si>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</si>
  <si>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</si>
  <si>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</si>
  <si>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</si>
  <si>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</si>
  <si>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</si>
  <si>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*</t>
  </si>
  <si>
    <t>CJ</t>
  </si>
  <si>
    <t>X</t>
  </si>
  <si>
    <t>3H/DAYS</t>
  </si>
  <si>
    <t>DISCH  AT OTB</t>
  </si>
  <si>
    <t xml:space="preserve">CJ </t>
  </si>
  <si>
    <t>INIXY126023622</t>
  </si>
  <si>
    <t>M.V. NEW GLOBAL</t>
  </si>
  <si>
    <t>PKG/ WINDMILL BLADE</t>
  </si>
  <si>
    <r>
      <rPr>
        <b/>
        <sz val="16"/>
        <color rgb="FF000000"/>
        <rFont val="Aptos Narrow"/>
      </rPr>
      <t xml:space="preserve">REQ- CJ-13 TO 16 | 2 HMC, STBDSIDE, </t>
    </r>
    <r>
      <rPr>
        <b/>
        <sz val="16"/>
        <color rgb="FFFF0000"/>
        <rFont val="Aptos Narrow"/>
      </rPr>
      <t>AGENT OPTION</t>
    </r>
  </si>
  <si>
    <t>INIXY126023728</t>
  </si>
  <si>
    <t>M.V. LORD H</t>
  </si>
  <si>
    <r>
      <rPr>
        <b/>
        <sz val="16"/>
        <color rgb="FF000000"/>
        <rFont val="Aptos Narrow"/>
      </rPr>
      <t xml:space="preserve">REQ- CJ- 02, 03 - S/C BERTH,  </t>
    </r>
    <r>
      <rPr>
        <b/>
        <sz val="16"/>
        <color rgb="FFFF0000"/>
        <rFont val="Aptos Narrow"/>
      </rPr>
      <t>AGENT OPTION</t>
    </r>
  </si>
  <si>
    <t>M.V. NEPTUNE J</t>
  </si>
  <si>
    <t>RICE/SUGAR BAGS</t>
  </si>
  <si>
    <t>N/A</t>
  </si>
  <si>
    <t>M.V. HAJ ALI</t>
  </si>
  <si>
    <t>BAGS/SUGAR</t>
  </si>
  <si>
    <t>2 S/C BERTH</t>
  </si>
  <si>
    <t>M.V. ARGO I</t>
  </si>
  <si>
    <t>RICE BAGS</t>
  </si>
  <si>
    <t>B S SHG</t>
  </si>
  <si>
    <t>B.</t>
  </si>
  <si>
    <t>OIL TANKERS</t>
  </si>
  <si>
    <t xml:space="preserve">OJ </t>
  </si>
  <si>
    <t>INIXY126023713</t>
  </si>
  <si>
    <t xml:space="preserve">M.T. CHEMROAD QUEEN </t>
  </si>
  <si>
    <t>CDSBO</t>
  </si>
  <si>
    <t>1E</t>
  </si>
  <si>
    <t>REQ- OJ- 3,4,7</t>
  </si>
  <si>
    <t>INIXY126023752</t>
  </si>
  <si>
    <t>M.T. PVT LYRA</t>
  </si>
  <si>
    <t xml:space="preserve">CHEMICALS </t>
  </si>
  <si>
    <t>1C</t>
  </si>
  <si>
    <t>REQ- OJ - 02,03,04</t>
  </si>
  <si>
    <t>INIXY126023723</t>
  </si>
  <si>
    <t>M.T. MARITIME AMITY</t>
  </si>
  <si>
    <t>2C</t>
  </si>
  <si>
    <t>REQ-OJ- 2,3,4</t>
  </si>
  <si>
    <t>INIXY126023693</t>
  </si>
  <si>
    <t>M.T. DEE4 KASTANIA</t>
  </si>
  <si>
    <t>2E</t>
  </si>
  <si>
    <t>INIXY126023722</t>
  </si>
  <si>
    <t>M.T. CNC BULL</t>
  </si>
  <si>
    <t>SM</t>
  </si>
  <si>
    <t>1O</t>
  </si>
  <si>
    <t>WILHELMSEN</t>
  </si>
  <si>
    <t>INIXY126023704</t>
  </si>
  <si>
    <t>M.T. STI DUCHESSA</t>
  </si>
  <si>
    <t>3E</t>
  </si>
  <si>
    <t>M.T. SHIVANSH POOJA</t>
  </si>
  <si>
    <t>3C</t>
  </si>
  <si>
    <t>SCORPIO</t>
  </si>
  <si>
    <t>REQ-OJ- 2,3,4 | MAIN ENGINE FAILURE- TOWING BY TUG INTAN T</t>
  </si>
  <si>
    <t>LPG/C. ASTOR</t>
  </si>
  <si>
    <t>M.T. M REGINA</t>
  </si>
  <si>
    <t>DMO</t>
  </si>
  <si>
    <t>INIXY126023631</t>
  </si>
  <si>
    <t>M.T. HELEN</t>
  </si>
  <si>
    <t>METHANOL</t>
  </si>
  <si>
    <t>SHIFTED TO OTB | CARGO CONTAMINATION</t>
  </si>
  <si>
    <t>M.T. OCEAN CHARITES</t>
  </si>
  <si>
    <t>C.</t>
  </si>
  <si>
    <t>CONTAINERS</t>
  </si>
  <si>
    <t>KICT</t>
  </si>
  <si>
    <t>M.V. SCI MUMBAI</t>
  </si>
  <si>
    <t>JMB</t>
  </si>
  <si>
    <t>NRA // REQ KICT STBD</t>
  </si>
  <si>
    <t>M.V.  SUNNY 72</t>
  </si>
  <si>
    <t>MASTER LOGITECH</t>
  </si>
  <si>
    <t>D.</t>
  </si>
  <si>
    <t>TUNA VESSELS</t>
  </si>
  <si>
    <t>N I L</t>
  </si>
  <si>
    <t>E.</t>
  </si>
  <si>
    <t>VADINAR</t>
  </si>
  <si>
    <t>VAD</t>
  </si>
  <si>
    <t>THRON</t>
  </si>
  <si>
    <t>CRUDE</t>
  </si>
  <si>
    <t>T: NAYARA</t>
  </si>
  <si>
    <t>BAM SANDY</t>
  </si>
  <si>
    <t>HSD + MS</t>
  </si>
  <si>
    <t>CAROLINE BEZENGI</t>
  </si>
  <si>
    <t>T: IOCL</t>
  </si>
  <si>
    <t>EXPECTED VESSELS SHEET</t>
  </si>
  <si>
    <t>SR. NO.</t>
  </si>
  <si>
    <t>Estimated Arrival (Date &amp; Time)</t>
  </si>
  <si>
    <t>Remarks</t>
  </si>
  <si>
    <t xml:space="preserve">A. </t>
  </si>
  <si>
    <t>TUG MARIGOLD + BG SAGAR 251</t>
  </si>
  <si>
    <t>M.V. LEO</t>
  </si>
  <si>
    <t>BAGS/ RICE,SUGAR</t>
  </si>
  <si>
    <t>TUG SHIVALI + BARGE KM 180</t>
  </si>
  <si>
    <t>NOS</t>
  </si>
  <si>
    <t>INIXY126023750</t>
  </si>
  <si>
    <t>M.V. CORAL HALO</t>
  </si>
  <si>
    <t>Y</t>
  </si>
  <si>
    <t>MIHIR</t>
  </si>
  <si>
    <t>REQ- CJ-13 TO 16 | 3H/DAYS</t>
  </si>
  <si>
    <t>INIXY126033787</t>
  </si>
  <si>
    <t>M.V. GAUTAM ATHARV</t>
  </si>
  <si>
    <t>OCEAN HARMONY</t>
  </si>
  <si>
    <t>REQ- CJ-02,03,10 &amp; BB</t>
  </si>
  <si>
    <t>INIXY126023764</t>
  </si>
  <si>
    <t>M.V.  FEI YUN JIANG</t>
  </si>
  <si>
    <t>PETCOKE</t>
  </si>
  <si>
    <t>M.V. CORELIT</t>
  </si>
  <si>
    <t>SUGAR</t>
  </si>
  <si>
    <t>ANLINE SH</t>
  </si>
  <si>
    <t>M.V. INDUSTRIAL  RUBY</t>
  </si>
  <si>
    <t>P CARGO</t>
  </si>
  <si>
    <t>REQ-CJ-13 TO 16 PORTSIDE</t>
  </si>
  <si>
    <t>TUG SAGAR PRINCE + BG AQUA FLOAT</t>
  </si>
  <si>
    <t>M.V. INDIAN GOODWILL</t>
  </si>
  <si>
    <t>CROSS TRADE</t>
  </si>
  <si>
    <t>DAYS PRIO</t>
  </si>
  <si>
    <t>M.V. ZHONG CHANG 538</t>
  </si>
  <si>
    <t>ST PLATES/COILS/ P CARGO</t>
  </si>
  <si>
    <t>M.V. HARMEEZ</t>
  </si>
  <si>
    <t xml:space="preserve">ST PLATES </t>
  </si>
  <si>
    <t>REQ- CJ-05 TO 10 &amp; BB</t>
  </si>
  <si>
    <t>M.V. JSW RATANGAD</t>
  </si>
  <si>
    <t>BENTONITE</t>
  </si>
  <si>
    <t>M.V. BBC GANGES</t>
  </si>
  <si>
    <t>PKGS/P CARGO</t>
  </si>
  <si>
    <t xml:space="preserve">REQ- CJ-13 TO 16 | PORTSIDE </t>
  </si>
  <si>
    <t>M.V. CD GLORY</t>
  </si>
  <si>
    <t>COAL</t>
  </si>
  <si>
    <t>(AT BERTH DISCH LOGS)</t>
  </si>
  <si>
    <t>M.V. INUYAMA</t>
  </si>
  <si>
    <t>CR COILS</t>
  </si>
  <si>
    <t>M.V. SCL MERCURY</t>
  </si>
  <si>
    <t>MITSUTOR</t>
  </si>
  <si>
    <t>M.V. MAYURI NAREE</t>
  </si>
  <si>
    <t>AASHIRVAD SHG</t>
  </si>
  <si>
    <t>50 KG BAGS</t>
  </si>
  <si>
    <t>M.V.  OSLO VENTURE</t>
  </si>
  <si>
    <t>ST PIPES/HEVAY PROJ</t>
  </si>
  <si>
    <t>M.V. MARGARET</t>
  </si>
  <si>
    <t>PKG/P CARGO</t>
  </si>
  <si>
    <t>JAMES MACHINTOSH</t>
  </si>
  <si>
    <t>M.V. AGIOS NIKOLAS</t>
  </si>
  <si>
    <t>SUGAR BULK</t>
  </si>
  <si>
    <t>M.V. AFRICAN PIPER</t>
  </si>
  <si>
    <t>LOGS</t>
  </si>
  <si>
    <t>M.T.  BOGAZICI</t>
  </si>
  <si>
    <t>PROV</t>
  </si>
  <si>
    <t>INIXY126023740</t>
  </si>
  <si>
    <t>M.T. SKY RUNNER</t>
  </si>
  <si>
    <t>SAMUDRA</t>
  </si>
  <si>
    <t>REQ- OJ- 3,4</t>
  </si>
  <si>
    <t>M.T. SAGAMI</t>
  </si>
  <si>
    <t>INIXY126033771</t>
  </si>
  <si>
    <t>M.T. CHEMROAD QUEST</t>
  </si>
  <si>
    <t>TOLUENE/BASE OIL(4400)</t>
  </si>
  <si>
    <t>REQ- OJ- 2,3,4</t>
  </si>
  <si>
    <t>INIXY126023715</t>
  </si>
  <si>
    <t>M.T. YUN DING 19</t>
  </si>
  <si>
    <t>M.T. SOUTHERN UNICORN</t>
  </si>
  <si>
    <t>M.T. SOUTHERN XANTIS</t>
  </si>
  <si>
    <t>INIXY126023700</t>
  </si>
  <si>
    <t>M.T. MISTRAL EXPLORER</t>
  </si>
  <si>
    <t>INIXY126023770</t>
  </si>
  <si>
    <t>M.T. GINGA PIONEER</t>
  </si>
  <si>
    <t>M.T. APREX</t>
  </si>
  <si>
    <t>M.T. BOW COUGAR</t>
  </si>
  <si>
    <t>M.T. BOW MERCURY</t>
  </si>
  <si>
    <t>REQ-OJ- 2,3</t>
  </si>
  <si>
    <t>M.T. BOW VICTORY</t>
  </si>
  <si>
    <t>M.T. PRABHU PARVATI</t>
  </si>
  <si>
    <t>M.T. GOLDEN PIONEER</t>
  </si>
  <si>
    <t>NITRIC ACID</t>
  </si>
  <si>
    <t>REQ-OJ- 04</t>
  </si>
  <si>
    <t xml:space="preserve">C. </t>
  </si>
  <si>
    <t>M.V. SSL GODAVARI</t>
  </si>
  <si>
    <t>M.V.  SSL KAVERI</t>
  </si>
  <si>
    <t>M.V. INTER SYDNEY</t>
  </si>
  <si>
    <t>EFFICIENT MARINE</t>
  </si>
  <si>
    <t>M.V. ARTENOS</t>
  </si>
  <si>
    <t>RDY</t>
  </si>
  <si>
    <t>ARMITA</t>
  </si>
  <si>
    <t>M.V. TCI ANAND</t>
  </si>
  <si>
    <t>TCI SEAWAYS</t>
  </si>
  <si>
    <t>M.V. LIBRA</t>
  </si>
  <si>
    <t>M.V. SAFEEN POWER</t>
  </si>
  <si>
    <t>HAPAG LLOYD</t>
  </si>
  <si>
    <t>M.V. SPECTRUM N</t>
  </si>
  <si>
    <t>M.V. IRENE RESPECT</t>
  </si>
  <si>
    <t>M.V. YM THERESA</t>
  </si>
  <si>
    <t>M.V. KEY FUTURE</t>
  </si>
  <si>
    <t>MERCHANT SH</t>
  </si>
  <si>
    <t>TT-03</t>
  </si>
  <si>
    <t>M.V. HORIZON II</t>
  </si>
  <si>
    <t>GENESIS</t>
  </si>
  <si>
    <t>M.V. CAROUGE</t>
  </si>
  <si>
    <t>TAURUS</t>
  </si>
  <si>
    <t xml:space="preserve">E. </t>
  </si>
  <si>
    <t>DESH VIRAAT</t>
  </si>
  <si>
    <t>DESERT KITE</t>
  </si>
  <si>
    <t>DESH VIBHAV</t>
  </si>
  <si>
    <t>KOUSAI</t>
  </si>
  <si>
    <t>FRONT HUMBER</t>
  </si>
  <si>
    <t>SPRING FORTUNE</t>
  </si>
  <si>
    <t>MOUNT FUJI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</si>
  <si>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</si>
  <si>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</si>
  <si>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</si>
  <si>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</si>
  <si>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</si>
  <si>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</si>
  <si>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</si>
  <si>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</si>
  <si>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</si>
  <si>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</si>
  <si>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</si>
  <si>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</si>
  <si>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</si>
  <si>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</si>
  <si>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</si>
  <si>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</si>
  <si>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</si>
  <si>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</si>
  <si>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</si>
  <si>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</si>
  <si>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</si>
  <si>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</si>
  <si>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</si>
  <si>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</si>
  <si>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</si>
  <si>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</si>
  <si>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</si>
  <si>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</si>
  <si>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</si>
  <si>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</si>
  <si>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</si>
  <si>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</si>
  <si>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</si>
  <si>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</si>
  <si>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</si>
  <si>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</si>
  <si>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</si>
  <si>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</si>
  <si>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</si>
  <si>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</si>
  <si>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</si>
  <si>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</si>
  <si>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</si>
  <si>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</si>
  <si>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</si>
  <si>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</si>
  <si>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</si>
  <si>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</si>
  <si>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</si>
  <si>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</si>
  <si>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</si>
  <si>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</si>
  <si>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</si>
  <si>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</si>
  <si>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</si>
  <si>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</si>
  <si>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</si>
  <si>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</si>
  <si>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</si>
  <si>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</si>
  <si>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</si>
  <si>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</si>
  <si>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</si>
  <si>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</si>
  <si>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</si>
  <si>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</si>
  <si>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</si>
  <si>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</si>
  <si>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</si>
  <si>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</si>
  <si>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</si>
  <si>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</si>
  <si>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</si>
  <si>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</si>
  <si>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</si>
  <si>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</si>
  <si>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</si>
  <si>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</si>
  <si>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</si>
  <si>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</si>
  <si>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</si>
  <si>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</si>
  <si>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</si>
  <si>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</si>
  <si>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</si>
  <si>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</si>
  <si>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</si>
  <si>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</si>
  <si>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</si>
  <si>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</si>
  <si>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</si>
  <si>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</si>
  <si>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</si>
  <si>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</si>
  <si>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</si>
  <si>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</si>
  <si>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</si>
  <si>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</si>
  <si>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</si>
  <si>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</si>
  <si>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</si>
  <si>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</si>
  <si>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</si>
  <si>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</si>
  <si>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</si>
  <si>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</si>
  <si>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</si>
  <si>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</si>
  <si>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</si>
  <si>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</si>
  <si>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</si>
  <si>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</si>
  <si>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</si>
  <si>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</si>
  <si>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</si>
  <si>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</si>
  <si>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</si>
  <si>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</si>
  <si>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</si>
  <si>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</si>
  <si>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</si>
  <si>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</si>
  <si>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</si>
  <si>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</si>
  <si>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</si>
  <si>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</si>
  <si>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</si>
  <si>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</si>
  <si>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</si>
  <si>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</si>
  <si>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</si>
  <si>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</si>
  <si>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</si>
  <si>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</si>
  <si>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</si>
  <si>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</si>
  <si>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</si>
  <si>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</si>
  <si>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</si>
  <si>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</si>
  <si>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</si>
  <si>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</si>
  <si>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</si>
  <si>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</si>
  <si>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</si>
  <si>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</si>
  <si>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</si>
  <si>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</si>
  <si>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</si>
  <si>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</si>
  <si>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</si>
  <si>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</si>
  <si>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</si>
  <si>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</si>
  <si>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</si>
  <si>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</si>
  <si>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</si>
  <si>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</si>
  <si>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</si>
  <si>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</si>
  <si>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</si>
  <si>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</si>
  <si>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</si>
  <si>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</si>
  <si>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</si>
  <si>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</si>
  <si>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</si>
  <si>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</si>
  <si>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</si>
  <si>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</si>
  <si>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</si>
  <si>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</si>
  <si>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</si>
  <si>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</si>
  <si>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</si>
  <si>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</si>
  <si>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</si>
  <si>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</si>
  <si>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</si>
  <si>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</si>
  <si>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</si>
  <si>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</si>
  <si>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</si>
  <si>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</si>
  <si>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</si>
  <si>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</si>
  <si>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</si>
  <si>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</si>
  <si>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</si>
  <si>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</si>
  <si>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</si>
  <si>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</si>
  <si>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</si>
  <si>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</si>
  <si>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</si>
  <si>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</si>
  <si>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</si>
  <si>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</si>
  <si>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</si>
  <si>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</si>
  <si>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</si>
  <si>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</si>
  <si>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</si>
  <si>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</si>
  <si>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</si>
  <si>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</si>
  <si>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</si>
  <si>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</si>
  <si>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</si>
  <si>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</si>
  <si>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</si>
  <si>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</si>
  <si>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</si>
  <si>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</si>
  <si>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</si>
  <si>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</si>
  <si>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</si>
  <si>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</si>
  <si>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</si>
  <si>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</si>
  <si>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</si>
  <si>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</si>
  <si>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</si>
  <si>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</si>
  <si>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</si>
  <si>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</si>
  <si>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</si>
  <si>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</si>
  <si>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</si>
  <si>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</si>
  <si>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</si>
  <si>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</si>
  <si>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</si>
  <si>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</si>
  <si>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</si>
  <si>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</si>
  <si>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</si>
  <si>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</si>
  <si>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</si>
  <si>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</si>
  <si>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</si>
  <si>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</si>
  <si>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</si>
  <si>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</si>
  <si>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</si>
  <si>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</si>
  <si>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</si>
  <si>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</si>
  <si>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</si>
  <si>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</si>
  <si>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</si>
  <si>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</si>
  <si>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</si>
  <si>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</si>
  <si>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</si>
  <si>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</si>
  <si>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</si>
  <si>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VENUS HALO</t>
  </si>
  <si>
    <t>ANCHOR SH</t>
  </si>
  <si>
    <t>12.68/189.99</t>
  </si>
  <si>
    <t>IMP/MOP/ 52,715 MTS</t>
  </si>
  <si>
    <t>A/C IFFCO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</si>
</sst>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4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b/>
      <sz val="16"/>
      <color rgb="FFFF0000"/>
      <name val="Aptos Narrow"/>
      <family val="2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  <font>
      <b/>
      <sz val="16"/>
      <color rgb="FF000000"/>
      <name val="Aptos Narrow"/>
    </font>
    <font>
      <b/>
      <sz val="16"/>
      <color rgb="FFFF0000"/>
      <name val="Aptos Narrow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96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vertical="center"/>
    </xf>
    <xf numFmtId="0" fontId="17" fillId="0" borderId="38" xfId="0" quotePrefix="1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2" fontId="17" fillId="0" borderId="38" xfId="0" applyNumberFormat="1" applyFont="1" applyBorder="1" applyAlignment="1">
      <alignment horizontal="center" vertical="center"/>
    </xf>
    <xf numFmtId="164" fontId="17" fillId="0" borderId="38" xfId="0" applyNumberFormat="1" applyFont="1" applyBorder="1" applyAlignment="1">
      <alignment horizontal="center" vertical="center"/>
    </xf>
    <xf numFmtId="165" fontId="17" fillId="0" borderId="38" xfId="0" applyNumberFormat="1" applyFont="1" applyBorder="1" applyAlignment="1">
      <alignment horizontal="center" vertical="center"/>
    </xf>
    <xf numFmtId="165" fontId="17" fillId="0" borderId="38" xfId="0" quotePrefix="1" applyNumberFormat="1" applyFont="1" applyBorder="1" applyAlignment="1">
      <alignment horizontal="center" vertical="center"/>
    </xf>
    <xf numFmtId="0" fontId="17" fillId="0" borderId="39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27" xfId="0" applyFont="1" applyBorder="1" applyAlignment="1">
      <alignment horizontal="left" vertical="center"/>
    </xf>
    <xf numFmtId="0" fontId="29" fillId="0" borderId="0" xfId="0" applyFont="1"/>
    <xf numFmtId="0" fontId="30" fillId="0" borderId="0" xfId="0" applyFont="1"/>
    <xf numFmtId="0" fontId="31" fillId="0" borderId="0" xfId="0" applyFont="1"/>
    <xf numFmtId="4" fontId="17" fillId="0" borderId="0" xfId="0" applyNumberFormat="1" applyFont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0" fontId="32" fillId="0" borderId="27" xfId="0" applyFont="1" applyBorder="1" applyAlignment="1">
      <alignment horizontal="left" vertical="center"/>
    </xf>
    <xf numFmtId="0" fontId="17" fillId="0" borderId="41" xfId="0" applyFont="1" applyBorder="1" applyAlignment="1">
      <alignment horizontal="center" vertical="center"/>
    </xf>
    <xf numFmtId="0" fontId="17" fillId="0" borderId="34" xfId="0" applyFont="1" applyBorder="1" applyAlignment="1">
      <alignment vertical="center"/>
    </xf>
    <xf numFmtId="0" fontId="17" fillId="0" borderId="34" xfId="0" quotePrefix="1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34" xfId="0" applyFont="1" applyBorder="1" applyAlignment="1">
      <alignment horizontal="left" vertical="center"/>
    </xf>
    <xf numFmtId="0" fontId="17" fillId="0" borderId="34" xfId="0" applyFont="1" applyBorder="1" applyAlignment="1">
      <alignment horizontal="center"/>
    </xf>
    <xf numFmtId="2" fontId="17" fillId="0" borderId="34" xfId="0" applyNumberFormat="1" applyFont="1" applyBorder="1" applyAlignment="1">
      <alignment horizontal="center" vertical="center"/>
    </xf>
    <xf numFmtId="164" fontId="17" fillId="0" borderId="34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left" vertical="center"/>
    </xf>
    <xf numFmtId="0" fontId="17" fillId="0" borderId="43" xfId="0" applyFont="1" applyBorder="1" applyAlignment="1">
      <alignment horizontal="center" vertical="center"/>
    </xf>
    <xf numFmtId="0" fontId="17" fillId="0" borderId="35" xfId="0" applyFont="1" applyBorder="1" applyAlignment="1">
      <alignment vertical="center"/>
    </xf>
    <xf numFmtId="0" fontId="17" fillId="0" borderId="35" xfId="0" quotePrefix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/>
    </xf>
    <xf numFmtId="0" fontId="17" fillId="0" borderId="35" xfId="0" applyFont="1" applyBorder="1" applyAlignment="1">
      <alignment horizontal="center"/>
    </xf>
    <xf numFmtId="2" fontId="17" fillId="0" borderId="35" xfId="0" applyNumberFormat="1" applyFont="1" applyBorder="1" applyAlignment="1">
      <alignment horizontal="center" vertical="center"/>
    </xf>
    <xf numFmtId="164" fontId="17" fillId="0" borderId="35" xfId="0" applyNumberFormat="1" applyFont="1" applyBorder="1" applyAlignment="1">
      <alignment horizontal="center" vertical="center"/>
    </xf>
    <xf numFmtId="0" fontId="17" fillId="0" borderId="44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tabSelected="1" zoomScale="27" zoomScaleNormal="27" workbookViewId="0">
      <selection activeCell="G4" sqref="G4:N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60.10937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82.886718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91" t="s">
        <v>0</v>
      </c>
      <c r="H2" s="191"/>
      <c r="I2" s="191"/>
      <c r="J2" s="191"/>
      <c r="K2" s="191"/>
      <c r="L2" s="191"/>
      <c r="M2" s="191"/>
      <c r="N2" s="191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92" t="s">
        <v>2</v>
      </c>
      <c r="H3" s="192"/>
      <c r="I3" s="192"/>
      <c r="J3" s="192"/>
      <c r="K3" s="192"/>
      <c r="L3" s="192"/>
      <c r="M3" s="192"/>
      <c r="N3" s="192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93" t="s">
        <v>4</v>
      </c>
      <c r="H4" s="193"/>
      <c r="I4" s="193"/>
      <c r="J4" s="193"/>
      <c r="K4" s="193"/>
      <c r="L4" s="193"/>
      <c r="M4" s="193"/>
      <c r="N4" s="193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6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7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8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3">
        <v>3</v>
      </c>
      <c r="B10" s="144" t="s">
        <v>28</v>
      </c>
      <c r="C10" s="145">
        <v>6</v>
      </c>
      <c r="D10" s="146" t="s">
        <v>29</v>
      </c>
      <c r="E10" s="55" t="s">
        <v>30</v>
      </c>
      <c r="F10" s="147" t="s">
        <v>31</v>
      </c>
      <c r="G10" s="159" t="s">
        <v>32</v>
      </c>
      <c r="H10" s="146">
        <v>190</v>
      </c>
      <c r="I10" s="146" t="s">
        <v>33</v>
      </c>
      <c r="J10" s="148" t="s">
        <v>34</v>
      </c>
      <c r="K10" s="146">
        <f>41999.8+10499.7</f>
        <v>52499.5</v>
      </c>
      <c r="L10" s="146" t="s">
        <v>35</v>
      </c>
      <c r="M10" s="149">
        <v>14950</v>
      </c>
      <c r="N10" s="150">
        <v>46082.534722222219</v>
      </c>
      <c r="O10" s="150">
        <v>46082.604166666664</v>
      </c>
      <c r="P10" s="151">
        <f>IFERROR(N10+(K10/M10)+(2/24),"")</f>
        <v>46086.12972779636</v>
      </c>
      <c r="Q10" s="146" t="s">
        <v>36</v>
      </c>
      <c r="R10" s="152"/>
    </row>
    <row r="11" spans="1:18" s="16" customFormat="1" ht="45" customHeight="1">
      <c r="A11" s="44">
        <v>4</v>
      </c>
      <c r="B11" s="46" t="s">
        <v>37</v>
      </c>
      <c r="C11" s="63"/>
      <c r="D11" s="45"/>
      <c r="E11" s="47" t="s">
        <v>26</v>
      </c>
      <c r="F11" s="47"/>
      <c r="G11" s="160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38</v>
      </c>
      <c r="C12" s="31"/>
      <c r="D12" s="30"/>
      <c r="E12" s="32" t="s">
        <v>26</v>
      </c>
      <c r="F12" s="32"/>
      <c r="G12" s="158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39</v>
      </c>
      <c r="C13" s="39"/>
      <c r="D13" s="37"/>
      <c r="E13" s="40" t="s">
        <v>26</v>
      </c>
      <c r="F13" s="40"/>
      <c r="G13" s="161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40</v>
      </c>
      <c r="C14" s="59">
        <v>13</v>
      </c>
      <c r="D14" s="53" t="s">
        <v>41</v>
      </c>
      <c r="E14" s="55" t="s">
        <v>42</v>
      </c>
      <c r="F14" s="55" t="s">
        <v>43</v>
      </c>
      <c r="G14" s="157" t="s">
        <v>44</v>
      </c>
      <c r="H14" s="53">
        <v>199.98</v>
      </c>
      <c r="I14" s="53" t="s">
        <v>33</v>
      </c>
      <c r="J14" s="137" t="s">
        <v>45</v>
      </c>
      <c r="K14" s="53">
        <v>61291</v>
      </c>
      <c r="L14" s="53" t="s">
        <v>35</v>
      </c>
      <c r="M14" s="122">
        <v>15000</v>
      </c>
      <c r="N14" s="57">
        <v>46082.604166666664</v>
      </c>
      <c r="O14" s="57">
        <v>46082.666666666664</v>
      </c>
      <c r="P14" s="135">
        <f>IFERROR(N14+(K14/M14)+(2/24),"")</f>
        <v>46086.773566666663</v>
      </c>
      <c r="Q14" s="53" t="s">
        <v>46</v>
      </c>
      <c r="R14" s="58"/>
    </row>
    <row r="15" spans="1:18" s="16" customFormat="1" ht="45" customHeight="1">
      <c r="A15" s="29">
        <v>8</v>
      </c>
      <c r="B15" s="118" t="s">
        <v>47</v>
      </c>
      <c r="C15" s="31"/>
      <c r="D15" s="30"/>
      <c r="E15" s="32" t="s">
        <v>26</v>
      </c>
      <c r="F15" s="32"/>
      <c r="G15" s="158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48</v>
      </c>
      <c r="C16" s="39"/>
      <c r="D16" s="37"/>
      <c r="E16" s="40" t="s">
        <v>26</v>
      </c>
      <c r="F16" s="40"/>
      <c r="G16" s="161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49</v>
      </c>
      <c r="C17" s="59"/>
      <c r="D17" s="53"/>
      <c r="E17" s="55" t="s">
        <v>26</v>
      </c>
      <c r="F17" s="55"/>
      <c r="G17" s="157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50</v>
      </c>
      <c r="C18" s="31">
        <v>15</v>
      </c>
      <c r="D18" s="30" t="s">
        <v>51</v>
      </c>
      <c r="E18" s="32" t="s">
        <v>52</v>
      </c>
      <c r="F18" s="32" t="s">
        <v>53</v>
      </c>
      <c r="G18" s="158" t="s">
        <v>44</v>
      </c>
      <c r="H18" s="33">
        <v>179.95</v>
      </c>
      <c r="I18" s="30" t="s">
        <v>33</v>
      </c>
      <c r="J18" s="30" t="s">
        <v>54</v>
      </c>
      <c r="K18" s="30">
        <v>2645</v>
      </c>
      <c r="L18" s="30" t="s">
        <v>35</v>
      </c>
      <c r="M18" s="111" t="s">
        <v>55</v>
      </c>
      <c r="N18" s="34">
        <v>46082.645833333336</v>
      </c>
      <c r="O18" s="34">
        <v>46082.729166666664</v>
      </c>
      <c r="P18" s="119"/>
      <c r="Q18" s="30" t="s">
        <v>56</v>
      </c>
      <c r="R18" s="35"/>
    </row>
    <row r="19" spans="1:18" s="16" customFormat="1" ht="45" customHeight="1">
      <c r="A19" s="36">
        <v>12</v>
      </c>
      <c r="B19" s="38" t="s">
        <v>57</v>
      </c>
      <c r="C19" s="39">
        <v>1</v>
      </c>
      <c r="D19" s="37" t="s">
        <v>58</v>
      </c>
      <c r="E19" s="133" t="s">
        <v>59</v>
      </c>
      <c r="F19" s="40" t="s">
        <v>60</v>
      </c>
      <c r="G19" s="161" t="s">
        <v>32</v>
      </c>
      <c r="H19" s="100">
        <v>179.9</v>
      </c>
      <c r="I19" s="37" t="s">
        <v>33</v>
      </c>
      <c r="J19" s="37" t="s">
        <v>61</v>
      </c>
      <c r="K19" s="37">
        <v>30710</v>
      </c>
      <c r="L19" s="37" t="s">
        <v>35</v>
      </c>
      <c r="M19" s="41">
        <v>5000</v>
      </c>
      <c r="N19" s="42">
        <v>46081.504166666666</v>
      </c>
      <c r="O19" s="42">
        <v>46081.590277777781</v>
      </c>
      <c r="P19" s="139">
        <f>IFERROR(N19+(K19/M19)+(2/24),"")</f>
        <v>46087.729500000001</v>
      </c>
      <c r="Q19" s="37" t="s">
        <v>62</v>
      </c>
      <c r="R19" s="43"/>
    </row>
    <row r="20" spans="1:18" s="16" customFormat="1" ht="45" customHeight="1">
      <c r="A20" s="29"/>
      <c r="B20" s="118"/>
      <c r="C20" s="31" t="s">
        <v>63</v>
      </c>
      <c r="D20" s="30" t="s">
        <v>64</v>
      </c>
      <c r="E20" s="134" t="s">
        <v>65</v>
      </c>
      <c r="F20" s="32" t="s">
        <v>66</v>
      </c>
      <c r="G20" s="158" t="s">
        <v>32</v>
      </c>
      <c r="H20" s="33">
        <v>176.82</v>
      </c>
      <c r="I20" s="30" t="s">
        <v>67</v>
      </c>
      <c r="J20" s="30" t="s">
        <v>68</v>
      </c>
      <c r="K20" s="30">
        <v>10000</v>
      </c>
      <c r="L20" s="30" t="s">
        <v>35</v>
      </c>
      <c r="M20" s="111">
        <v>3500</v>
      </c>
      <c r="N20" s="34">
        <v>46082.416666666664</v>
      </c>
      <c r="O20" s="34">
        <v>46082.618055555555</v>
      </c>
      <c r="P20" s="34">
        <f>IFERROR(N20+(K20/M20)+(2/24),"")</f>
        <v>46085.357142857145</v>
      </c>
      <c r="Q20" s="30" t="s">
        <v>69</v>
      </c>
      <c r="R20" s="35"/>
    </row>
    <row r="21" spans="1:18" s="16" customFormat="1" ht="45" customHeight="1">
      <c r="A21" s="29"/>
      <c r="B21" s="118"/>
      <c r="C21" s="31">
        <v>3</v>
      </c>
      <c r="D21" s="30"/>
      <c r="E21" s="134" t="s">
        <v>70</v>
      </c>
      <c r="F21" s="32" t="s">
        <v>71</v>
      </c>
      <c r="G21" s="158"/>
      <c r="H21" s="33">
        <v>177.85</v>
      </c>
      <c r="I21" s="30" t="s">
        <v>67</v>
      </c>
      <c r="J21" s="30" t="s">
        <v>72</v>
      </c>
      <c r="K21" s="30">
        <v>35000</v>
      </c>
      <c r="L21" s="30" t="s">
        <v>73</v>
      </c>
      <c r="M21" s="111">
        <v>15000</v>
      </c>
      <c r="N21" s="34"/>
      <c r="O21" s="34"/>
      <c r="P21" s="34"/>
      <c r="Q21" s="30" t="s">
        <v>74</v>
      </c>
      <c r="R21" s="35" t="s">
        <v>75</v>
      </c>
    </row>
    <row r="22" spans="1:18" s="16" customFormat="1" ht="45" customHeight="1">
      <c r="A22" s="29"/>
      <c r="B22" s="118"/>
      <c r="C22" s="31">
        <v>4</v>
      </c>
      <c r="D22" s="30" t="s">
        <v>76</v>
      </c>
      <c r="E22" s="134" t="s">
        <v>77</v>
      </c>
      <c r="F22" s="32" t="s">
        <v>78</v>
      </c>
      <c r="G22" s="158" t="s">
        <v>32</v>
      </c>
      <c r="H22" s="33">
        <v>179.97</v>
      </c>
      <c r="I22" s="30" t="s">
        <v>33</v>
      </c>
      <c r="J22" s="30" t="s">
        <v>79</v>
      </c>
      <c r="K22" s="30">
        <v>37468.512999999999</v>
      </c>
      <c r="L22" s="30" t="s">
        <v>80</v>
      </c>
      <c r="M22" s="111">
        <v>4000</v>
      </c>
      <c r="N22" s="34">
        <v>46076.645833333336</v>
      </c>
      <c r="O22" s="34">
        <v>46076.746527777781</v>
      </c>
      <c r="P22" s="34">
        <f>IFERROR(N22+(K22/M22)+(2/24),"")</f>
        <v>46086.096294916671</v>
      </c>
      <c r="Q22" s="30" t="s">
        <v>81</v>
      </c>
      <c r="R22" s="35"/>
    </row>
    <row r="23" spans="1:18" s="16" customFormat="1" ht="45" customHeight="1">
      <c r="A23" s="29"/>
      <c r="B23" s="118"/>
      <c r="C23" s="31" t="s">
        <v>82</v>
      </c>
      <c r="D23" s="30" t="s">
        <v>83</v>
      </c>
      <c r="E23" s="134" t="s">
        <v>84</v>
      </c>
      <c r="F23" s="32" t="s">
        <v>85</v>
      </c>
      <c r="G23" s="158" t="s">
        <v>32</v>
      </c>
      <c r="H23" s="33">
        <v>179.9</v>
      </c>
      <c r="I23" s="30" t="s">
        <v>86</v>
      </c>
      <c r="J23" s="30" t="s">
        <v>87</v>
      </c>
      <c r="K23" s="30">
        <v>33254</v>
      </c>
      <c r="L23" s="30" t="s">
        <v>35</v>
      </c>
      <c r="M23" s="111">
        <v>4000</v>
      </c>
      <c r="N23" s="34">
        <v>46076.659722222219</v>
      </c>
      <c r="O23" s="34">
        <v>46076.75</v>
      </c>
      <c r="P23" s="34">
        <f t="shared" ref="P23" si="0">IFERROR(N23+(K23/M23)+(2/24),"")</f>
        <v>46085.056555555551</v>
      </c>
      <c r="Q23" s="30" t="s">
        <v>81</v>
      </c>
      <c r="R23" s="35"/>
    </row>
    <row r="24" spans="1:18" s="16" customFormat="1" ht="45" customHeight="1">
      <c r="A24" s="29"/>
      <c r="B24" s="118"/>
      <c r="C24" s="31">
        <v>7</v>
      </c>
      <c r="D24" s="30" t="s">
        <v>88</v>
      </c>
      <c r="E24" s="134" t="s">
        <v>89</v>
      </c>
      <c r="F24" s="32" t="s">
        <v>90</v>
      </c>
      <c r="G24" s="158"/>
      <c r="H24" s="33">
        <v>189.99</v>
      </c>
      <c r="I24" s="30" t="s">
        <v>86</v>
      </c>
      <c r="J24" s="30" t="s">
        <v>91</v>
      </c>
      <c r="K24" s="30">
        <v>52715</v>
      </c>
      <c r="L24" s="30" t="s">
        <v>35</v>
      </c>
      <c r="M24" s="111">
        <v>13000</v>
      </c>
      <c r="N24" s="34"/>
      <c r="O24" s="34"/>
      <c r="P24" s="34"/>
      <c r="Q24" s="30" t="s">
        <v>92</v>
      </c>
      <c r="R24" s="35" t="s">
        <v>93</v>
      </c>
    </row>
    <row r="25" spans="1:18" s="16" customFormat="1" ht="45" customHeight="1">
      <c r="A25" s="29"/>
      <c r="B25" s="118"/>
      <c r="C25" s="31" t="s">
        <v>94</v>
      </c>
      <c r="D25" s="30" t="s">
        <v>95</v>
      </c>
      <c r="E25" s="134" t="s">
        <v>96</v>
      </c>
      <c r="F25" s="32" t="s">
        <v>97</v>
      </c>
      <c r="G25" s="158" t="s">
        <v>32</v>
      </c>
      <c r="H25" s="33">
        <v>70</v>
      </c>
      <c r="I25" s="30" t="s">
        <v>67</v>
      </c>
      <c r="J25" s="30" t="s">
        <v>98</v>
      </c>
      <c r="K25" s="30">
        <v>3167</v>
      </c>
      <c r="L25" s="30" t="s">
        <v>35</v>
      </c>
      <c r="M25" s="111"/>
      <c r="N25" s="34">
        <v>46083.572916666664</v>
      </c>
      <c r="O25" s="34">
        <v>46083.611111111109</v>
      </c>
      <c r="P25" s="34"/>
      <c r="Q25" s="30" t="s">
        <v>99</v>
      </c>
      <c r="R25" s="35"/>
    </row>
    <row r="26" spans="1:18" s="16" customFormat="1" ht="45" customHeight="1">
      <c r="A26" s="29"/>
      <c r="B26" s="118"/>
      <c r="C26" s="31">
        <v>8</v>
      </c>
      <c r="D26" s="30"/>
      <c r="E26" s="134" t="s">
        <v>100</v>
      </c>
      <c r="F26" s="32"/>
      <c r="G26" s="158"/>
      <c r="H26" s="33"/>
      <c r="I26" s="30"/>
      <c r="J26" s="30"/>
      <c r="K26" s="30"/>
      <c r="L26" s="30"/>
      <c r="M26" s="111"/>
      <c r="N26" s="34"/>
      <c r="O26" s="34"/>
      <c r="P26" s="34"/>
      <c r="Q26" s="30"/>
      <c r="R26" s="35"/>
    </row>
    <row r="27" spans="1:18" s="16" customFormat="1" ht="45" customHeight="1">
      <c r="A27" s="29"/>
      <c r="B27" s="118"/>
      <c r="C27" s="31">
        <v>9</v>
      </c>
      <c r="D27" s="30"/>
      <c r="E27" s="134" t="s">
        <v>101</v>
      </c>
      <c r="F27" s="32" t="s">
        <v>102</v>
      </c>
      <c r="G27" s="158" t="s">
        <v>32</v>
      </c>
      <c r="H27" s="33">
        <v>197</v>
      </c>
      <c r="I27" s="30" t="s">
        <v>33</v>
      </c>
      <c r="J27" s="30" t="s">
        <v>103</v>
      </c>
      <c r="K27" s="30">
        <v>47376</v>
      </c>
      <c r="L27" s="30" t="s">
        <v>35</v>
      </c>
      <c r="M27" s="111">
        <v>7000</v>
      </c>
      <c r="N27" s="34">
        <v>46079.95</v>
      </c>
      <c r="O27" s="34">
        <v>46080.052083333336</v>
      </c>
      <c r="P27" s="34">
        <f>IFERROR(N27+(K27/M27)+(2/24),"")</f>
        <v>46086.801333333329</v>
      </c>
      <c r="Q27" s="30" t="s">
        <v>104</v>
      </c>
      <c r="R27" s="35"/>
    </row>
    <row r="28" spans="1:18" s="16" customFormat="1" ht="45" customHeight="1">
      <c r="A28" s="29"/>
      <c r="B28" s="118"/>
      <c r="C28" s="31">
        <v>14</v>
      </c>
      <c r="D28" s="30" t="s">
        <v>105</v>
      </c>
      <c r="E28" s="134" t="s">
        <v>106</v>
      </c>
      <c r="F28" s="32" t="s">
        <v>107</v>
      </c>
      <c r="G28" s="158" t="s">
        <v>32</v>
      </c>
      <c r="H28" s="33">
        <v>199.9</v>
      </c>
      <c r="I28" s="30" t="s">
        <v>67</v>
      </c>
      <c r="J28" s="30" t="s">
        <v>72</v>
      </c>
      <c r="K28" s="30">
        <v>55000</v>
      </c>
      <c r="L28" s="30" t="s">
        <v>35</v>
      </c>
      <c r="M28" s="111">
        <v>20000</v>
      </c>
      <c r="N28" s="34">
        <v>46083.6</v>
      </c>
      <c r="O28" s="34">
        <v>46083.697916666664</v>
      </c>
      <c r="P28" s="34">
        <f>IFERROR(N28+(K28/M28)+(2/24),"")</f>
        <v>46086.433333333334</v>
      </c>
      <c r="Q28" s="30" t="s">
        <v>74</v>
      </c>
      <c r="R28" s="35" t="s">
        <v>108</v>
      </c>
    </row>
    <row r="29" spans="1:18" s="16" customFormat="1" ht="45" customHeight="1">
      <c r="A29" s="29"/>
      <c r="B29" s="118"/>
      <c r="C29" s="31" t="s">
        <v>109</v>
      </c>
      <c r="D29" s="30" t="s">
        <v>110</v>
      </c>
      <c r="E29" s="134" t="s">
        <v>111</v>
      </c>
      <c r="F29" s="32" t="s">
        <v>112</v>
      </c>
      <c r="G29" s="158" t="s">
        <v>44</v>
      </c>
      <c r="H29" s="33">
        <v>189.99</v>
      </c>
      <c r="I29" s="30" t="s">
        <v>67</v>
      </c>
      <c r="J29" s="30" t="s">
        <v>113</v>
      </c>
      <c r="K29" s="30">
        <v>17366.5</v>
      </c>
      <c r="L29" s="30" t="s">
        <v>73</v>
      </c>
      <c r="M29" s="111">
        <v>2500</v>
      </c>
      <c r="N29" s="34">
        <v>46077.354166666664</v>
      </c>
      <c r="O29" s="34">
        <v>46077.451388888891</v>
      </c>
      <c r="P29" s="34">
        <f>IFERROR(N29+(K29/M29)+(2/24),"")</f>
        <v>46084.384100000003</v>
      </c>
      <c r="Q29" s="30" t="s">
        <v>114</v>
      </c>
      <c r="R29" s="35"/>
    </row>
    <row r="30" spans="1:18" s="16" customFormat="1" ht="45" customHeight="1">
      <c r="A30" s="29"/>
      <c r="B30" s="118"/>
      <c r="C30" s="31" t="s">
        <v>115</v>
      </c>
      <c r="D30" s="30" t="s">
        <v>116</v>
      </c>
      <c r="E30" s="134" t="s">
        <v>117</v>
      </c>
      <c r="F30" s="32" t="s">
        <v>118</v>
      </c>
      <c r="G30" s="158" t="s">
        <v>32</v>
      </c>
      <c r="H30" s="33">
        <v>189</v>
      </c>
      <c r="I30" s="30" t="s">
        <v>67</v>
      </c>
      <c r="J30" s="30" t="s">
        <v>119</v>
      </c>
      <c r="K30" s="30">
        <v>55000</v>
      </c>
      <c r="L30" s="30" t="s">
        <v>73</v>
      </c>
      <c r="M30" s="111">
        <v>20000</v>
      </c>
      <c r="N30" s="34">
        <v>46083.612500000003</v>
      </c>
      <c r="O30" s="34">
        <v>46083.697916666664</v>
      </c>
      <c r="P30" s="34">
        <f>IFERROR(N30+(K30/M30)+(2/24),"")</f>
        <v>46086.445833333339</v>
      </c>
      <c r="Q30" s="30" t="s">
        <v>69</v>
      </c>
      <c r="R30" s="35"/>
    </row>
    <row r="31" spans="1:18" s="16" customFormat="1" ht="45" customHeight="1">
      <c r="A31" s="29"/>
      <c r="B31" s="118"/>
      <c r="C31" s="31">
        <v>16</v>
      </c>
      <c r="D31" s="30" t="s">
        <v>120</v>
      </c>
      <c r="E31" s="134" t="s">
        <v>121</v>
      </c>
      <c r="F31" s="32" t="s">
        <v>122</v>
      </c>
      <c r="G31" s="158" t="s">
        <v>32</v>
      </c>
      <c r="H31" s="33">
        <v>189.99</v>
      </c>
      <c r="I31" s="30" t="s">
        <v>67</v>
      </c>
      <c r="J31" s="30" t="s">
        <v>72</v>
      </c>
      <c r="K31" s="30">
        <v>56600</v>
      </c>
      <c r="L31" s="30" t="s">
        <v>35</v>
      </c>
      <c r="M31" s="111">
        <v>20000</v>
      </c>
      <c r="N31" s="34">
        <v>46083.944444444445</v>
      </c>
      <c r="O31" s="34">
        <v>46084.076388888891</v>
      </c>
      <c r="P31" s="34">
        <f>IFERROR(N31+(K31/M31)+(2/24),"")</f>
        <v>46086.857777777783</v>
      </c>
      <c r="Q31" s="30" t="s">
        <v>123</v>
      </c>
      <c r="R31" s="35"/>
    </row>
    <row r="32" spans="1:18" s="16" customFormat="1" ht="45" customHeight="1">
      <c r="A32" s="36">
        <v>13</v>
      </c>
      <c r="B32" s="38" t="s">
        <v>124</v>
      </c>
      <c r="C32" s="39"/>
      <c r="D32" s="37"/>
      <c r="E32" s="40" t="s">
        <v>26</v>
      </c>
      <c r="F32" s="40"/>
      <c r="G32" s="161"/>
      <c r="H32" s="100"/>
      <c r="I32" s="37"/>
      <c r="J32" s="37"/>
      <c r="K32" s="37"/>
      <c r="L32" s="37"/>
      <c r="M32" s="41"/>
      <c r="N32" s="42"/>
      <c r="O32" s="42"/>
      <c r="P32" s="42"/>
      <c r="Q32" s="37"/>
      <c r="R32" s="43"/>
    </row>
    <row r="33" spans="1:18" s="16" customFormat="1" ht="45" customHeight="1">
      <c r="A33" s="173">
        <v>14</v>
      </c>
      <c r="B33" s="174" t="s">
        <v>125</v>
      </c>
      <c r="C33" s="175" t="s">
        <v>126</v>
      </c>
      <c r="D33" s="176"/>
      <c r="E33" s="177" t="s">
        <v>127</v>
      </c>
      <c r="F33" s="177"/>
      <c r="G33" s="178" t="s">
        <v>32</v>
      </c>
      <c r="H33" s="179">
        <v>70</v>
      </c>
      <c r="I33" s="176" t="s">
        <v>33</v>
      </c>
      <c r="J33" s="176" t="s">
        <v>128</v>
      </c>
      <c r="K33" s="176">
        <v>2036.8530000000001</v>
      </c>
      <c r="L33" s="176" t="s">
        <v>35</v>
      </c>
      <c r="M33" s="180" t="s">
        <v>55</v>
      </c>
      <c r="N33" s="139">
        <v>46084.020833333336</v>
      </c>
      <c r="O33" s="139">
        <v>46084.118055555555</v>
      </c>
      <c r="P33" s="139"/>
      <c r="Q33" s="176" t="s">
        <v>129</v>
      </c>
      <c r="R33" s="181"/>
    </row>
    <row r="34" spans="1:18" s="16" customFormat="1" ht="45" customHeight="1">
      <c r="A34" s="182"/>
      <c r="B34" s="183"/>
      <c r="C34" s="184"/>
      <c r="D34" s="185"/>
      <c r="E34" s="186"/>
      <c r="F34" s="186"/>
      <c r="G34" s="187"/>
      <c r="H34" s="188"/>
      <c r="I34" s="185" t="s">
        <v>67</v>
      </c>
      <c r="J34" s="185" t="s">
        <v>130</v>
      </c>
      <c r="K34" s="185">
        <v>2100</v>
      </c>
      <c r="L34" s="185" t="s">
        <v>35</v>
      </c>
      <c r="M34" s="189" t="s">
        <v>55</v>
      </c>
      <c r="N34" s="141"/>
      <c r="O34" s="141"/>
      <c r="P34" s="141"/>
      <c r="Q34" s="185" t="s">
        <v>131</v>
      </c>
      <c r="R34" s="190" t="s">
        <v>132</v>
      </c>
    </row>
    <row r="35" spans="1:18" s="16" customFormat="1" ht="45" customHeight="1">
      <c r="A35" s="29">
        <v>15</v>
      </c>
      <c r="B35" s="118" t="s">
        <v>133</v>
      </c>
      <c r="C35" s="31">
        <v>11</v>
      </c>
      <c r="D35" s="30"/>
      <c r="E35" s="32" t="s">
        <v>134</v>
      </c>
      <c r="F35" s="32" t="s">
        <v>135</v>
      </c>
      <c r="G35" s="158"/>
      <c r="H35" s="33">
        <v>143</v>
      </c>
      <c r="I35" s="30" t="s">
        <v>15</v>
      </c>
      <c r="J35" s="30" t="s">
        <v>136</v>
      </c>
      <c r="K35" s="30">
        <v>200</v>
      </c>
      <c r="L35" s="30" t="s">
        <v>137</v>
      </c>
      <c r="M35" s="120" t="s">
        <v>55</v>
      </c>
      <c r="N35" s="34"/>
      <c r="O35" s="34"/>
      <c r="P35" s="34"/>
      <c r="Q35" s="30" t="s">
        <v>138</v>
      </c>
      <c r="R35" s="35" t="s">
        <v>75</v>
      </c>
    </row>
    <row r="36" spans="1:18" s="16" customFormat="1" ht="45" customHeight="1">
      <c r="A36" s="29"/>
      <c r="B36" s="118"/>
      <c r="C36" s="31" t="s">
        <v>139</v>
      </c>
      <c r="D36" s="30"/>
      <c r="E36" s="32" t="s">
        <v>140</v>
      </c>
      <c r="F36" s="32" t="s">
        <v>141</v>
      </c>
      <c r="G36" s="158" t="s">
        <v>32</v>
      </c>
      <c r="H36" s="33">
        <v>178.8</v>
      </c>
      <c r="I36" s="30" t="s">
        <v>15</v>
      </c>
      <c r="J36" s="30" t="s">
        <v>136</v>
      </c>
      <c r="K36" s="30">
        <v>492</v>
      </c>
      <c r="L36" s="30" t="s">
        <v>137</v>
      </c>
      <c r="M36" s="120" t="s">
        <v>55</v>
      </c>
      <c r="N36" s="34">
        <v>46084.000694444447</v>
      </c>
      <c r="O36" s="34">
        <v>46084.026388888888</v>
      </c>
      <c r="P36" s="34"/>
      <c r="Q36" s="30" t="s">
        <v>142</v>
      </c>
      <c r="R36" s="35"/>
    </row>
    <row r="37" spans="1:18" s="16" customFormat="1" ht="45" customHeight="1">
      <c r="A37" s="29"/>
      <c r="B37" s="118"/>
      <c r="C37" s="31">
        <v>12</v>
      </c>
      <c r="D37" s="30"/>
      <c r="E37" s="32" t="s">
        <v>143</v>
      </c>
      <c r="F37" s="32" t="s">
        <v>144</v>
      </c>
      <c r="G37" s="158"/>
      <c r="H37" s="33">
        <v>195.73</v>
      </c>
      <c r="I37" s="30" t="s">
        <v>15</v>
      </c>
      <c r="J37" s="30" t="s">
        <v>136</v>
      </c>
      <c r="K37" s="30">
        <v>2200</v>
      </c>
      <c r="L37" s="30" t="s">
        <v>137</v>
      </c>
      <c r="M37" s="120" t="s">
        <v>55</v>
      </c>
      <c r="N37" s="34"/>
      <c r="O37" s="34"/>
      <c r="P37" s="34"/>
      <c r="Q37" s="30" t="s">
        <v>145</v>
      </c>
      <c r="R37" s="35" t="s">
        <v>75</v>
      </c>
    </row>
    <row r="38" spans="1:18" s="16" customFormat="1" ht="45" customHeight="1">
      <c r="A38" s="29"/>
      <c r="B38" s="118"/>
      <c r="C38" s="31" t="s">
        <v>146</v>
      </c>
      <c r="D38" s="30"/>
      <c r="E38" s="32" t="s">
        <v>147</v>
      </c>
      <c r="F38" s="32" t="s">
        <v>144</v>
      </c>
      <c r="G38" s="158" t="s">
        <v>32</v>
      </c>
      <c r="H38" s="33">
        <v>180</v>
      </c>
      <c r="I38" s="30" t="s">
        <v>15</v>
      </c>
      <c r="J38" s="30" t="s">
        <v>136</v>
      </c>
      <c r="K38" s="30">
        <v>1000</v>
      </c>
      <c r="L38" s="30" t="s">
        <v>137</v>
      </c>
      <c r="M38" s="120" t="s">
        <v>55</v>
      </c>
      <c r="N38" s="34">
        <v>46083.552083333336</v>
      </c>
      <c r="O38" s="34">
        <v>46083.621527777781</v>
      </c>
      <c r="P38" s="34"/>
      <c r="Q38" s="30" t="s">
        <v>148</v>
      </c>
      <c r="R38" s="35"/>
    </row>
    <row r="39" spans="1:18" s="16" customFormat="1" ht="45" customHeight="1">
      <c r="A39" s="143">
        <v>16</v>
      </c>
      <c r="B39" s="144" t="s">
        <v>149</v>
      </c>
      <c r="C39" s="145">
        <v>1</v>
      </c>
      <c r="D39" s="146"/>
      <c r="E39" s="147" t="s">
        <v>150</v>
      </c>
      <c r="F39" s="147"/>
      <c r="G39" s="159" t="s">
        <v>32</v>
      </c>
      <c r="H39" s="148">
        <v>189.99</v>
      </c>
      <c r="I39" s="146" t="s">
        <v>86</v>
      </c>
      <c r="J39" s="146" t="s">
        <v>103</v>
      </c>
      <c r="K39" s="146">
        <v>47250</v>
      </c>
      <c r="L39" s="146" t="s">
        <v>35</v>
      </c>
      <c r="M39" s="149" t="s">
        <v>55</v>
      </c>
      <c r="N39" s="150">
        <v>46083.104166666664</v>
      </c>
      <c r="O39" s="150">
        <v>46083.236111111109</v>
      </c>
      <c r="P39" s="150"/>
      <c r="Q39" s="146" t="s">
        <v>151</v>
      </c>
      <c r="R39" s="152"/>
    </row>
    <row r="40" spans="1:18" s="16" customFormat="1" ht="45" customHeight="1">
      <c r="A40" s="29">
        <v>17</v>
      </c>
      <c r="B40" s="118" t="s">
        <v>152</v>
      </c>
      <c r="C40" s="31">
        <v>1</v>
      </c>
      <c r="D40" s="30" t="s">
        <v>153</v>
      </c>
      <c r="E40" s="32" t="s">
        <v>154</v>
      </c>
      <c r="F40" s="32"/>
      <c r="G40" s="158" t="s">
        <v>32</v>
      </c>
      <c r="H40" s="33">
        <v>173.7</v>
      </c>
      <c r="I40" s="30" t="s">
        <v>33</v>
      </c>
      <c r="J40" s="30" t="s">
        <v>155</v>
      </c>
      <c r="K40" s="170">
        <v>19672.5</v>
      </c>
      <c r="L40" s="30" t="s">
        <v>35</v>
      </c>
      <c r="M40" s="120">
        <v>775</v>
      </c>
      <c r="N40" s="34">
        <v>46083.6</v>
      </c>
      <c r="O40" s="34">
        <v>46083.70416666667</v>
      </c>
      <c r="P40" s="34">
        <f>IFERROR(N40+((K40/M40)/24)+(6/24),"")</f>
        <v>46084.907661290323</v>
      </c>
      <c r="Q40" s="30" t="s">
        <v>156</v>
      </c>
      <c r="R40" s="35"/>
    </row>
    <row r="41" spans="1:18" s="16" customFormat="1" ht="45" customHeight="1">
      <c r="A41" s="29"/>
      <c r="B41" s="118"/>
      <c r="C41" s="31">
        <v>2</v>
      </c>
      <c r="D41" s="30" t="s">
        <v>157</v>
      </c>
      <c r="E41" s="32" t="s">
        <v>158</v>
      </c>
      <c r="F41" s="32"/>
      <c r="G41" s="158" t="s">
        <v>44</v>
      </c>
      <c r="H41" s="33">
        <v>185.06</v>
      </c>
      <c r="I41" s="30" t="s">
        <v>33</v>
      </c>
      <c r="J41" s="30" t="s">
        <v>159</v>
      </c>
      <c r="K41" s="30">
        <v>18927</v>
      </c>
      <c r="L41" s="30" t="s">
        <v>35</v>
      </c>
      <c r="M41" s="120">
        <v>475</v>
      </c>
      <c r="N41" s="34">
        <v>46084.195833333331</v>
      </c>
      <c r="O41" s="34"/>
      <c r="P41" s="34">
        <f>IFERROR(N41+((K41/M41)/24)+(4/24),"")</f>
        <v>46086.022763157889</v>
      </c>
      <c r="Q41" s="30" t="s">
        <v>160</v>
      </c>
      <c r="R41" s="35"/>
    </row>
    <row r="42" spans="1:18" s="16" customFormat="1" ht="45" customHeight="1">
      <c r="A42" s="29"/>
      <c r="B42" s="118"/>
      <c r="C42" s="31">
        <v>3</v>
      </c>
      <c r="D42" s="30" t="s">
        <v>161</v>
      </c>
      <c r="E42" s="32" t="s">
        <v>162</v>
      </c>
      <c r="F42" s="32"/>
      <c r="G42" s="158" t="s">
        <v>32</v>
      </c>
      <c r="H42" s="33">
        <v>114.5</v>
      </c>
      <c r="I42" s="30" t="s">
        <v>33</v>
      </c>
      <c r="J42" s="30" t="s">
        <v>159</v>
      </c>
      <c r="K42" s="30">
        <v>6179.2</v>
      </c>
      <c r="L42" s="30" t="s">
        <v>35</v>
      </c>
      <c r="M42" s="120">
        <v>360</v>
      </c>
      <c r="N42" s="34">
        <v>46083.934027777781</v>
      </c>
      <c r="O42" s="34">
        <v>46084.0625</v>
      </c>
      <c r="P42" s="34">
        <f>IFERROR(N42+((K42/M42)/24)+(4/24),"")</f>
        <v>46084.815879629634</v>
      </c>
      <c r="Q42" s="30" t="s">
        <v>163</v>
      </c>
      <c r="R42" s="35"/>
    </row>
    <row r="43" spans="1:18" s="16" customFormat="1" ht="45" customHeight="1">
      <c r="A43" s="29"/>
      <c r="B43" s="118"/>
      <c r="C43" s="31">
        <v>4</v>
      </c>
      <c r="D43" s="30" t="s">
        <v>164</v>
      </c>
      <c r="E43" s="32" t="s">
        <v>165</v>
      </c>
      <c r="F43" s="32"/>
      <c r="G43" s="158" t="s">
        <v>166</v>
      </c>
      <c r="H43" s="33">
        <v>179.88</v>
      </c>
      <c r="I43" s="30" t="s">
        <v>33</v>
      </c>
      <c r="J43" s="30" t="s">
        <v>167</v>
      </c>
      <c r="K43" s="30">
        <v>36000</v>
      </c>
      <c r="L43" s="30" t="s">
        <v>35</v>
      </c>
      <c r="M43" s="120">
        <v>550</v>
      </c>
      <c r="N43" s="34">
        <v>46082.6875</v>
      </c>
      <c r="O43" s="34">
        <v>46082.85</v>
      </c>
      <c r="P43" s="34">
        <f>IFERROR(N43+((K43/M43)/24)+(4/24),"")</f>
        <v>46085.581439393936</v>
      </c>
      <c r="Q43" s="30" t="s">
        <v>163</v>
      </c>
      <c r="R43" s="35"/>
    </row>
    <row r="44" spans="1:18" s="16" customFormat="1" ht="45" customHeight="1">
      <c r="A44" s="29"/>
      <c r="B44" s="118"/>
      <c r="C44" s="31">
        <v>5</v>
      </c>
      <c r="D44" s="30" t="s">
        <v>168</v>
      </c>
      <c r="E44" s="32" t="s">
        <v>169</v>
      </c>
      <c r="F44" s="32"/>
      <c r="G44" s="158" t="s">
        <v>44</v>
      </c>
      <c r="H44" s="33">
        <v>144.05000000000001</v>
      </c>
      <c r="I44" s="30" t="s">
        <v>33</v>
      </c>
      <c r="J44" s="30" t="s">
        <v>159</v>
      </c>
      <c r="K44" s="30">
        <v>4491</v>
      </c>
      <c r="L44" s="30" t="s">
        <v>35</v>
      </c>
      <c r="M44" s="120">
        <v>200</v>
      </c>
      <c r="N44" s="34">
        <v>46083.6875</v>
      </c>
      <c r="O44" s="34">
        <v>46083.783333333333</v>
      </c>
      <c r="P44" s="34">
        <f>IFERROR(N44+((K44/M44)/24)+(4/24),"")</f>
        <v>46084.789791666662</v>
      </c>
      <c r="Q44" s="30" t="s">
        <v>163</v>
      </c>
      <c r="R44" s="35"/>
    </row>
    <row r="45" spans="1:18" s="16" customFormat="1" ht="45" customHeight="1">
      <c r="A45" s="29"/>
      <c r="B45" s="118"/>
      <c r="C45" s="31">
        <v>6</v>
      </c>
      <c r="D45" s="30"/>
      <c r="E45" s="32" t="s">
        <v>100</v>
      </c>
      <c r="F45" s="32"/>
      <c r="G45" s="158"/>
      <c r="H45" s="33"/>
      <c r="I45" s="30"/>
      <c r="J45" s="30"/>
      <c r="K45" s="30"/>
      <c r="L45" s="30"/>
      <c r="M45" s="120"/>
      <c r="N45" s="34"/>
      <c r="O45" s="34"/>
      <c r="P45" s="34"/>
      <c r="Q45" s="30"/>
      <c r="R45" s="35"/>
    </row>
    <row r="46" spans="1:18" s="16" customFormat="1" ht="45" customHeight="1">
      <c r="A46" s="29"/>
      <c r="B46" s="118"/>
      <c r="C46" s="31">
        <v>7</v>
      </c>
      <c r="D46" s="30" t="s">
        <v>170</v>
      </c>
      <c r="E46" s="32" t="s">
        <v>171</v>
      </c>
      <c r="F46" s="32"/>
      <c r="G46" s="158" t="s">
        <v>32</v>
      </c>
      <c r="H46" s="33">
        <v>183</v>
      </c>
      <c r="I46" s="30" t="s">
        <v>33</v>
      </c>
      <c r="J46" s="30" t="s">
        <v>172</v>
      </c>
      <c r="K46" s="30">
        <v>25000</v>
      </c>
      <c r="L46" s="30" t="s">
        <v>35</v>
      </c>
      <c r="M46" s="120">
        <v>650</v>
      </c>
      <c r="N46" s="34">
        <v>46084.070833333331</v>
      </c>
      <c r="O46" s="34">
        <v>46084.162499999999</v>
      </c>
      <c r="P46" s="34">
        <f>IFERROR(N46+((K46/M46)/24)+(6/24),"")</f>
        <v>46085.923397435894</v>
      </c>
      <c r="Q46" s="30" t="s">
        <v>173</v>
      </c>
      <c r="R46" s="35"/>
    </row>
    <row r="47" spans="1:18" s="16" customFormat="1" ht="45" customHeight="1">
      <c r="A47" s="36">
        <v>18</v>
      </c>
      <c r="B47" s="38" t="s">
        <v>174</v>
      </c>
      <c r="C47" s="39" t="s">
        <v>175</v>
      </c>
      <c r="D47" s="37"/>
      <c r="E47" s="40" t="s">
        <v>100</v>
      </c>
      <c r="F47" s="40"/>
      <c r="G47" s="161"/>
      <c r="H47" s="37"/>
      <c r="I47" s="37"/>
      <c r="J47" s="100"/>
      <c r="K47" s="37"/>
      <c r="L47" s="37"/>
      <c r="M47" s="113"/>
      <c r="N47" s="42"/>
      <c r="O47" s="42"/>
      <c r="P47" s="42"/>
      <c r="Q47" s="37"/>
      <c r="R47" s="43"/>
    </row>
    <row r="48" spans="1:18" s="16" customFormat="1" ht="45" customHeight="1">
      <c r="A48" s="29"/>
      <c r="B48" s="118"/>
      <c r="C48" s="30" t="s">
        <v>176</v>
      </c>
      <c r="D48" s="30"/>
      <c r="E48" s="32" t="s">
        <v>100</v>
      </c>
      <c r="F48" s="121"/>
      <c r="G48" s="162"/>
      <c r="H48" s="121"/>
      <c r="I48" s="30"/>
      <c r="J48" s="30"/>
      <c r="K48" s="30"/>
      <c r="L48" s="30"/>
      <c r="M48" s="121"/>
      <c r="N48" s="34"/>
      <c r="O48" s="34"/>
      <c r="P48" s="31"/>
      <c r="Q48" s="32"/>
      <c r="R48" s="114"/>
    </row>
    <row r="49" spans="1:18" s="16" customFormat="1" ht="45" customHeight="1">
      <c r="A49" s="29"/>
      <c r="B49" s="118"/>
      <c r="C49" s="30" t="s">
        <v>177</v>
      </c>
      <c r="D49" s="30"/>
      <c r="E49" s="32" t="s">
        <v>100</v>
      </c>
      <c r="F49" s="121"/>
      <c r="G49" s="162"/>
      <c r="H49" s="121"/>
      <c r="I49" s="30"/>
      <c r="J49" s="30"/>
      <c r="K49" s="30"/>
      <c r="L49" s="30"/>
      <c r="M49" s="121"/>
      <c r="N49" s="34"/>
      <c r="O49" s="34"/>
      <c r="P49" s="31"/>
      <c r="Q49" s="32"/>
      <c r="R49" s="114"/>
    </row>
    <row r="50" spans="1:18" s="16" customFormat="1" ht="45" customHeight="1">
      <c r="A50" s="29"/>
      <c r="B50" s="118"/>
      <c r="C50" s="30" t="s">
        <v>178</v>
      </c>
      <c r="D50" s="30"/>
      <c r="E50" s="32" t="s">
        <v>179</v>
      </c>
      <c r="F50" s="121"/>
      <c r="G50" s="162"/>
      <c r="H50" s="121"/>
      <c r="I50" s="30" t="s">
        <v>67</v>
      </c>
      <c r="J50" s="30" t="s">
        <v>180</v>
      </c>
      <c r="K50" s="30">
        <v>40000</v>
      </c>
      <c r="L50" s="30" t="s">
        <v>35</v>
      </c>
      <c r="M50" s="121" t="s">
        <v>55</v>
      </c>
      <c r="N50" s="34">
        <v>46083.3125</v>
      </c>
      <c r="O50" s="34">
        <v>46083.45</v>
      </c>
      <c r="P50" s="31"/>
      <c r="Q50" s="32"/>
      <c r="R50" s="114"/>
    </row>
    <row r="51" spans="1:18" s="16" customFormat="1" ht="45" customHeight="1">
      <c r="A51" s="44"/>
      <c r="B51" s="46"/>
      <c r="C51" s="45" t="s">
        <v>181</v>
      </c>
      <c r="D51" s="45"/>
      <c r="E51" s="47" t="s">
        <v>182</v>
      </c>
      <c r="F51" s="115"/>
      <c r="G51" s="163"/>
      <c r="H51" s="115"/>
      <c r="I51" s="45" t="s">
        <v>67</v>
      </c>
      <c r="J51" s="45" t="s">
        <v>167</v>
      </c>
      <c r="K51" s="45">
        <v>48000</v>
      </c>
      <c r="L51" s="45" t="s">
        <v>35</v>
      </c>
      <c r="M51" s="115" t="s">
        <v>55</v>
      </c>
      <c r="N51" s="141">
        <v>46083.0625</v>
      </c>
      <c r="O51" s="141">
        <v>46083.158333333333</v>
      </c>
      <c r="P51" s="116"/>
      <c r="Q51" s="47"/>
      <c r="R51" s="117"/>
    </row>
    <row r="52" spans="1:18" ht="13.5" customHeight="1">
      <c r="O52" s="9" t="s">
        <v>183</v>
      </c>
    </row>
  </sheetData>
  <mergeCells count="3">
    <mergeCell ref="G2:N2"/>
    <mergeCell ref="G3:N3"/>
    <mergeCell ref="G4:N4"/>
  </mergeCells>
  <conditionalFormatting sqref="E23:E28">
    <cfRule type="duplicateValues" dxfId="25" priority="85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"/>
  <sheetViews>
    <sheetView showGridLines="0" zoomScale="43" zoomScaleNormal="60" workbookViewId="0">
      <selection activeCell="X2" sqref="X2"/>
    </sheetView>
  </sheetViews>
  <sheetFormatPr defaultColWidth="7.109375" defaultRowHeight="14.4"/>
  <cols>
    <col min="1" max="1" width="9.88671875" style="60" bestFit="1" customWidth="1"/>
    <col min="2" max="2" width="13" style="60" customWidth="1"/>
    <col min="3" max="3" width="23.33203125" style="62" customWidth="1"/>
    <col min="4" max="4" width="32.21875" style="60" bestFit="1" customWidth="1"/>
    <col min="5" max="5" width="17.44140625" style="60" customWidth="1"/>
    <col min="6" max="6" width="17.77734375" style="60" customWidth="1"/>
    <col min="7" max="7" width="10.33203125" style="60" customWidth="1"/>
    <col min="8" max="8" width="25.6640625" style="60" customWidth="1"/>
    <col min="9" max="9" width="13.6640625" style="60" bestFit="1" customWidth="1"/>
    <col min="10" max="10" width="7.21875" style="60" bestFit="1" customWidth="1"/>
    <col min="11" max="11" width="27.33203125" style="60" customWidth="1"/>
    <col min="12" max="12" width="22.21875" style="60" customWidth="1"/>
    <col min="13" max="13" width="4.777343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21875" style="60" bestFit="1" customWidth="1"/>
    <col min="18" max="18" width="6" style="60" bestFit="1" customWidth="1"/>
    <col min="19" max="19" width="11.6640625" style="60" bestFit="1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71.109375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94" t="s">
        <v>184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0" t="str">
        <f>'AT BERTH'!R4</f>
        <v>DATED : 03-03-2026</v>
      </c>
    </row>
    <row r="2" spans="1:25" s="61" customFormat="1" ht="70.5" customHeight="1">
      <c r="A2" s="14" t="s">
        <v>185</v>
      </c>
      <c r="B2" s="14" t="s">
        <v>186</v>
      </c>
      <c r="C2" s="14" t="s">
        <v>187</v>
      </c>
      <c r="D2" s="14" t="s">
        <v>188</v>
      </c>
      <c r="E2" s="14" t="s">
        <v>189</v>
      </c>
      <c r="F2" s="14" t="s">
        <v>190</v>
      </c>
      <c r="G2" s="14" t="s">
        <v>191</v>
      </c>
      <c r="H2" s="14" t="s">
        <v>192</v>
      </c>
      <c r="I2" s="14" t="s">
        <v>193</v>
      </c>
      <c r="J2" s="14" t="s">
        <v>18</v>
      </c>
      <c r="K2" s="14" t="s">
        <v>194</v>
      </c>
      <c r="L2" s="14" t="s">
        <v>195</v>
      </c>
      <c r="M2" s="14" t="s">
        <v>196</v>
      </c>
      <c r="N2" s="14" t="s">
        <v>197</v>
      </c>
      <c r="O2" s="14" t="s">
        <v>28</v>
      </c>
      <c r="P2" s="14" t="s">
        <v>198</v>
      </c>
      <c r="Q2" s="14" t="s">
        <v>48</v>
      </c>
      <c r="R2" s="14" t="s">
        <v>40</v>
      </c>
      <c r="S2" s="14" t="s">
        <v>199</v>
      </c>
      <c r="T2" s="14" t="s">
        <v>200</v>
      </c>
      <c r="U2" s="14" t="s">
        <v>201</v>
      </c>
      <c r="V2" s="14" t="s">
        <v>202</v>
      </c>
      <c r="W2" s="14" t="s">
        <v>24</v>
      </c>
    </row>
    <row r="3" spans="1:25" ht="33.75" customHeight="1">
      <c r="A3" s="84" t="s">
        <v>203</v>
      </c>
      <c r="B3" s="85"/>
      <c r="C3" s="85"/>
      <c r="D3" s="101" t="s">
        <v>204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 t="s">
        <v>205</v>
      </c>
      <c r="B4" s="72" t="s">
        <v>206</v>
      </c>
      <c r="C4" s="72"/>
      <c r="D4" s="73" t="s">
        <v>70</v>
      </c>
      <c r="E4" s="74">
        <v>6.89</v>
      </c>
      <c r="F4" s="74">
        <v>177.85</v>
      </c>
      <c r="G4" s="72" t="s">
        <v>67</v>
      </c>
      <c r="H4" s="73" t="s">
        <v>72</v>
      </c>
      <c r="I4" s="75">
        <v>35000</v>
      </c>
      <c r="J4" s="72" t="s">
        <v>73</v>
      </c>
      <c r="K4" s="76">
        <v>46083.708333333336</v>
      </c>
      <c r="L4" s="76">
        <v>46083.708333333336</v>
      </c>
      <c r="M4" s="72"/>
      <c r="N4" s="72"/>
      <c r="O4" s="72"/>
      <c r="P4" s="72"/>
      <c r="Q4" s="72"/>
      <c r="R4" s="72"/>
      <c r="S4" s="72"/>
      <c r="T4" s="72"/>
      <c r="U4" s="72" t="s">
        <v>207</v>
      </c>
      <c r="V4" s="73" t="s">
        <v>74</v>
      </c>
      <c r="W4" s="78" t="s">
        <v>208</v>
      </c>
    </row>
    <row r="5" spans="1:25" customFormat="1" ht="27.75" customHeight="1">
      <c r="A5" s="71" t="s">
        <v>205</v>
      </c>
      <c r="B5" s="72" t="s">
        <v>206</v>
      </c>
      <c r="C5" s="72" t="s">
        <v>88</v>
      </c>
      <c r="D5" s="73" t="s">
        <v>89</v>
      </c>
      <c r="E5" s="74"/>
      <c r="F5" s="74">
        <v>189.99</v>
      </c>
      <c r="G5" s="74" t="s">
        <v>86</v>
      </c>
      <c r="H5" s="73" t="s">
        <v>91</v>
      </c>
      <c r="I5" s="72">
        <v>52715</v>
      </c>
      <c r="J5" s="75" t="s">
        <v>35</v>
      </c>
      <c r="K5" s="76">
        <v>46081.895833333336</v>
      </c>
      <c r="L5" s="76">
        <v>46081.895833333336</v>
      </c>
      <c r="M5" s="72"/>
      <c r="N5" s="72"/>
      <c r="O5" s="72"/>
      <c r="P5" s="72"/>
      <c r="Q5" s="72"/>
      <c r="R5" s="72"/>
      <c r="S5" s="72"/>
      <c r="T5" s="72"/>
      <c r="U5" s="72" t="s">
        <v>207</v>
      </c>
      <c r="V5" s="73" t="s">
        <v>92</v>
      </c>
      <c r="W5" s="78" t="s">
        <v>209</v>
      </c>
      <c r="Y5" s="169">
        <v>12.55</v>
      </c>
    </row>
    <row r="6" spans="1:25" customFormat="1" ht="27.75" customHeight="1">
      <c r="A6" s="71">
        <v>1</v>
      </c>
      <c r="B6" s="72" t="s">
        <v>210</v>
      </c>
      <c r="C6" s="72" t="s">
        <v>211</v>
      </c>
      <c r="D6" s="73" t="s">
        <v>212</v>
      </c>
      <c r="E6" s="74">
        <v>5.2</v>
      </c>
      <c r="F6" s="74">
        <v>143.19999999999999</v>
      </c>
      <c r="G6" s="72" t="s">
        <v>33</v>
      </c>
      <c r="H6" s="73" t="s">
        <v>213</v>
      </c>
      <c r="I6" s="75">
        <v>1688.4680000000001</v>
      </c>
      <c r="J6" s="72" t="s">
        <v>35</v>
      </c>
      <c r="K6" s="76">
        <v>46083.425000000003</v>
      </c>
      <c r="L6" s="77">
        <v>46084.458333333336</v>
      </c>
      <c r="M6" s="72"/>
      <c r="N6" s="72"/>
      <c r="O6" s="72"/>
      <c r="P6" s="72"/>
      <c r="Q6" s="72"/>
      <c r="R6" s="72"/>
      <c r="S6" s="72"/>
      <c r="T6" s="72"/>
      <c r="U6" s="72">
        <v>1</v>
      </c>
      <c r="V6" s="73" t="s">
        <v>56</v>
      </c>
      <c r="W6" s="172" t="s">
        <v>214</v>
      </c>
      <c r="Y6" s="169"/>
    </row>
    <row r="7" spans="1:25" customFormat="1" ht="27.75" customHeight="1">
      <c r="A7" s="71">
        <v>2</v>
      </c>
      <c r="B7" s="72" t="s">
        <v>206</v>
      </c>
      <c r="C7" s="72" t="s">
        <v>215</v>
      </c>
      <c r="D7" s="73" t="s">
        <v>216</v>
      </c>
      <c r="E7" s="74">
        <v>4.2</v>
      </c>
      <c r="F7" s="74">
        <v>99.97</v>
      </c>
      <c r="G7" s="72" t="s">
        <v>67</v>
      </c>
      <c r="H7" s="73" t="s">
        <v>68</v>
      </c>
      <c r="I7" s="75">
        <v>9200</v>
      </c>
      <c r="J7" s="72" t="s">
        <v>35</v>
      </c>
      <c r="K7" s="76">
        <v>46084.15625</v>
      </c>
      <c r="L7" s="77">
        <v>46084.458333333336</v>
      </c>
      <c r="M7" s="72"/>
      <c r="N7" s="72"/>
      <c r="O7" s="72"/>
      <c r="P7" s="72"/>
      <c r="Q7" s="72"/>
      <c r="R7" s="72"/>
      <c r="S7" s="72"/>
      <c r="T7" s="72"/>
      <c r="U7" s="72">
        <v>2</v>
      </c>
      <c r="V7" s="73" t="s">
        <v>81</v>
      </c>
      <c r="W7" s="172" t="s">
        <v>217</v>
      </c>
    </row>
    <row r="8" spans="1:25" customFormat="1" ht="27.75" customHeight="1">
      <c r="A8" s="71">
        <v>3</v>
      </c>
      <c r="B8" s="72" t="s">
        <v>210</v>
      </c>
      <c r="C8" s="72"/>
      <c r="D8" s="73" t="s">
        <v>218</v>
      </c>
      <c r="E8" s="74">
        <v>5.8</v>
      </c>
      <c r="F8" s="74">
        <v>154.35</v>
      </c>
      <c r="G8" s="72" t="s">
        <v>67</v>
      </c>
      <c r="H8" s="73" t="s">
        <v>219</v>
      </c>
      <c r="I8" s="75">
        <v>23000</v>
      </c>
      <c r="J8" s="72" t="s">
        <v>73</v>
      </c>
      <c r="K8" s="76">
        <v>46074.045138888891</v>
      </c>
      <c r="L8" s="77" t="s">
        <v>220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81</v>
      </c>
      <c r="W8" s="78"/>
      <c r="Y8" s="169"/>
    </row>
    <row r="9" spans="1:25" customFormat="1" ht="27.75" customHeight="1">
      <c r="A9" s="71">
        <v>4</v>
      </c>
      <c r="B9" s="72" t="s">
        <v>210</v>
      </c>
      <c r="C9" s="72"/>
      <c r="D9" s="73" t="s">
        <v>221</v>
      </c>
      <c r="E9" s="74">
        <v>4.8</v>
      </c>
      <c r="F9" s="74">
        <v>113.22</v>
      </c>
      <c r="G9" s="72" t="s">
        <v>67</v>
      </c>
      <c r="H9" s="73" t="s">
        <v>222</v>
      </c>
      <c r="I9" s="75">
        <v>10000</v>
      </c>
      <c r="J9" s="72" t="s">
        <v>35</v>
      </c>
      <c r="K9" s="76">
        <v>46078.333333333336</v>
      </c>
      <c r="L9" s="77" t="s">
        <v>220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81</v>
      </c>
      <c r="W9" s="78" t="s">
        <v>223</v>
      </c>
      <c r="Y9" s="169"/>
    </row>
    <row r="10" spans="1:25" customFormat="1" ht="27.75" customHeight="1">
      <c r="A10" s="71">
        <v>5</v>
      </c>
      <c r="B10" s="72" t="s">
        <v>210</v>
      </c>
      <c r="C10" s="72"/>
      <c r="D10" s="73" t="s">
        <v>224</v>
      </c>
      <c r="E10" s="74">
        <v>6</v>
      </c>
      <c r="F10" s="74">
        <v>179.9</v>
      </c>
      <c r="G10" s="72" t="s">
        <v>67</v>
      </c>
      <c r="H10" s="73" t="s">
        <v>225</v>
      </c>
      <c r="I10" s="75">
        <v>21000</v>
      </c>
      <c r="J10" s="72" t="s">
        <v>35</v>
      </c>
      <c r="K10" s="76">
        <v>46083.106944444444</v>
      </c>
      <c r="L10" s="77" t="s">
        <v>220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226</v>
      </c>
      <c r="W10" s="78"/>
      <c r="Y10" s="169"/>
    </row>
    <row r="11" spans="1:25" ht="48" customHeight="1">
      <c r="A11" s="105" t="s">
        <v>227</v>
      </c>
      <c r="B11" s="106"/>
      <c r="C11" s="106"/>
      <c r="D11" s="107" t="s">
        <v>228</v>
      </c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8"/>
    </row>
    <row r="12" spans="1:25" customFormat="1" ht="27.75" customHeight="1">
      <c r="A12" s="71">
        <v>1</v>
      </c>
      <c r="B12" s="72" t="s">
        <v>229</v>
      </c>
      <c r="C12" s="72" t="s">
        <v>230</v>
      </c>
      <c r="D12" s="73" t="s">
        <v>231</v>
      </c>
      <c r="E12" s="74">
        <v>9.81</v>
      </c>
      <c r="F12" s="74">
        <v>172.99</v>
      </c>
      <c r="G12" s="72" t="s">
        <v>33</v>
      </c>
      <c r="H12" s="73" t="s">
        <v>232</v>
      </c>
      <c r="I12" s="75">
        <v>9100</v>
      </c>
      <c r="J12" s="72" t="s">
        <v>35</v>
      </c>
      <c r="K12" s="76">
        <v>46079.961805555555</v>
      </c>
      <c r="L12" s="76">
        <v>46079.961805555555</v>
      </c>
      <c r="M12" s="72"/>
      <c r="N12" s="72"/>
      <c r="O12" s="72"/>
      <c r="P12" s="72"/>
      <c r="Q12" s="72"/>
      <c r="R12" s="72" t="s">
        <v>233</v>
      </c>
      <c r="S12" s="72"/>
      <c r="T12" s="72"/>
      <c r="U12" s="72"/>
      <c r="V12" s="73" t="s">
        <v>104</v>
      </c>
      <c r="W12" s="78" t="s">
        <v>234</v>
      </c>
    </row>
    <row r="13" spans="1:25" customFormat="1" ht="27.75" customHeight="1">
      <c r="A13" s="71">
        <v>2</v>
      </c>
      <c r="B13" s="72" t="s">
        <v>229</v>
      </c>
      <c r="C13" s="72" t="s">
        <v>235</v>
      </c>
      <c r="D13" s="73" t="s">
        <v>236</v>
      </c>
      <c r="E13" s="74">
        <v>10.1</v>
      </c>
      <c r="F13" s="74">
        <v>141</v>
      </c>
      <c r="G13" s="72" t="s">
        <v>33</v>
      </c>
      <c r="H13" s="73" t="s">
        <v>237</v>
      </c>
      <c r="I13" s="75">
        <v>1312</v>
      </c>
      <c r="J13" s="72" t="s">
        <v>35</v>
      </c>
      <c r="K13" s="76">
        <v>46081.263888888891</v>
      </c>
      <c r="L13" s="76">
        <v>46081.458333333336</v>
      </c>
      <c r="M13" s="72"/>
      <c r="N13" s="72"/>
      <c r="O13" s="72"/>
      <c r="P13" s="72"/>
      <c r="Q13" s="72"/>
      <c r="R13" s="72"/>
      <c r="S13" s="72" t="s">
        <v>238</v>
      </c>
      <c r="T13" s="72"/>
      <c r="U13" s="72"/>
      <c r="V13" s="73" t="s">
        <v>151</v>
      </c>
      <c r="W13" s="78" t="s">
        <v>239</v>
      </c>
      <c r="Y13" s="169"/>
    </row>
    <row r="14" spans="1:25" customFormat="1" ht="27.75" customHeight="1">
      <c r="A14" s="71">
        <v>3</v>
      </c>
      <c r="B14" s="72" t="s">
        <v>229</v>
      </c>
      <c r="C14" s="72" t="s">
        <v>240</v>
      </c>
      <c r="D14" s="73" t="s">
        <v>241</v>
      </c>
      <c r="E14" s="74">
        <v>8</v>
      </c>
      <c r="F14" s="74">
        <v>183</v>
      </c>
      <c r="G14" s="72" t="s">
        <v>33</v>
      </c>
      <c r="H14" s="73" t="s">
        <v>159</v>
      </c>
      <c r="I14" s="75">
        <v>13967.76</v>
      </c>
      <c r="J14" s="72" t="s">
        <v>35</v>
      </c>
      <c r="K14" s="76">
        <v>46082.591666666667</v>
      </c>
      <c r="L14" s="76">
        <v>46082.591666666667</v>
      </c>
      <c r="M14" s="72"/>
      <c r="N14" s="72"/>
      <c r="O14" s="72"/>
      <c r="P14" s="72"/>
      <c r="Q14" s="72"/>
      <c r="R14" s="72"/>
      <c r="S14" s="72" t="s">
        <v>242</v>
      </c>
      <c r="T14" s="72"/>
      <c r="U14" s="72"/>
      <c r="V14" s="73" t="s">
        <v>151</v>
      </c>
      <c r="W14" s="78" t="s">
        <v>243</v>
      </c>
      <c r="Y14" s="169"/>
    </row>
    <row r="15" spans="1:25" customFormat="1" ht="27.75" customHeight="1">
      <c r="A15" s="71">
        <v>4</v>
      </c>
      <c r="B15" s="72" t="s">
        <v>229</v>
      </c>
      <c r="C15" s="72" t="s">
        <v>244</v>
      </c>
      <c r="D15" s="73" t="s">
        <v>245</v>
      </c>
      <c r="E15" s="74">
        <v>11.52</v>
      </c>
      <c r="F15" s="74">
        <v>176.2</v>
      </c>
      <c r="G15" s="72" t="s">
        <v>33</v>
      </c>
      <c r="H15" s="73" t="s">
        <v>232</v>
      </c>
      <c r="I15" s="75">
        <v>28500</v>
      </c>
      <c r="J15" s="72" t="s">
        <v>35</v>
      </c>
      <c r="K15" s="76">
        <v>46082.945833333331</v>
      </c>
      <c r="L15" s="76">
        <v>46082.945833333331</v>
      </c>
      <c r="M15" s="72"/>
      <c r="N15" s="72"/>
      <c r="O15" s="72"/>
      <c r="P15" s="72"/>
      <c r="Q15" s="72"/>
      <c r="R15" s="72" t="s">
        <v>246</v>
      </c>
      <c r="S15" s="72"/>
      <c r="T15" s="72"/>
      <c r="U15" s="72"/>
      <c r="V15" s="73" t="s">
        <v>104</v>
      </c>
      <c r="W15" s="78"/>
      <c r="Y15" s="169"/>
    </row>
    <row r="16" spans="1:25" customFormat="1" ht="27.75" customHeight="1">
      <c r="A16" s="71">
        <v>5</v>
      </c>
      <c r="B16" s="72" t="s">
        <v>229</v>
      </c>
      <c r="C16" s="72" t="s">
        <v>247</v>
      </c>
      <c r="D16" s="73" t="s">
        <v>248</v>
      </c>
      <c r="E16" s="74">
        <v>6.5</v>
      </c>
      <c r="F16" s="74">
        <v>134.16</v>
      </c>
      <c r="G16" s="72" t="s">
        <v>86</v>
      </c>
      <c r="H16" s="73" t="s">
        <v>249</v>
      </c>
      <c r="I16" s="75">
        <v>4117</v>
      </c>
      <c r="J16" s="72" t="s">
        <v>35</v>
      </c>
      <c r="K16" s="76">
        <v>46083.131944444445</v>
      </c>
      <c r="L16" s="76">
        <v>46083.131944444445</v>
      </c>
      <c r="M16" s="72"/>
      <c r="N16" s="72"/>
      <c r="O16" s="72"/>
      <c r="P16" s="72"/>
      <c r="Q16" s="72"/>
      <c r="R16" s="72"/>
      <c r="S16" s="72"/>
      <c r="T16" s="72" t="s">
        <v>250</v>
      </c>
      <c r="U16" s="72"/>
      <c r="V16" s="73" t="s">
        <v>251</v>
      </c>
      <c r="W16" s="78" t="s">
        <v>243</v>
      </c>
      <c r="Y16" s="169"/>
    </row>
    <row r="17" spans="1:25" customFormat="1" ht="27.75" customHeight="1">
      <c r="A17" s="71">
        <v>6</v>
      </c>
      <c r="B17" s="72" t="s">
        <v>229</v>
      </c>
      <c r="C17" s="72" t="s">
        <v>252</v>
      </c>
      <c r="D17" s="73" t="s">
        <v>253</v>
      </c>
      <c r="E17" s="74">
        <v>12.3</v>
      </c>
      <c r="F17" s="74">
        <v>183.12</v>
      </c>
      <c r="G17" s="72" t="s">
        <v>86</v>
      </c>
      <c r="H17" s="73" t="s">
        <v>232</v>
      </c>
      <c r="I17" s="75">
        <v>42000</v>
      </c>
      <c r="J17" s="72" t="s">
        <v>35</v>
      </c>
      <c r="K17" s="76">
        <v>46083.65</v>
      </c>
      <c r="L17" s="76">
        <v>46083.65</v>
      </c>
      <c r="M17" s="72"/>
      <c r="N17" s="72"/>
      <c r="O17" s="72"/>
      <c r="P17" s="72"/>
      <c r="Q17" s="72"/>
      <c r="R17" s="72" t="s">
        <v>254</v>
      </c>
      <c r="S17" s="72"/>
      <c r="T17" s="72"/>
      <c r="U17" s="72"/>
      <c r="V17" s="73" t="s">
        <v>160</v>
      </c>
      <c r="W17" s="78"/>
      <c r="Y17" s="169"/>
    </row>
    <row r="18" spans="1:25" customFormat="1" ht="27.75" customHeight="1">
      <c r="A18" s="71">
        <v>7</v>
      </c>
      <c r="B18" s="72" t="s">
        <v>229</v>
      </c>
      <c r="C18" s="72"/>
      <c r="D18" s="73" t="s">
        <v>255</v>
      </c>
      <c r="E18" s="74">
        <v>5.75</v>
      </c>
      <c r="F18" s="74">
        <v>90.22</v>
      </c>
      <c r="G18" s="72" t="s">
        <v>86</v>
      </c>
      <c r="H18" s="73" t="s">
        <v>159</v>
      </c>
      <c r="I18" s="75">
        <v>3584.2469999999998</v>
      </c>
      <c r="J18" s="72" t="s">
        <v>35</v>
      </c>
      <c r="K18" s="76">
        <v>46083.966666666667</v>
      </c>
      <c r="L18" s="76">
        <v>46083.966666666667</v>
      </c>
      <c r="M18" s="72"/>
      <c r="N18" s="72"/>
      <c r="O18" s="72"/>
      <c r="P18" s="72"/>
      <c r="Q18" s="72"/>
      <c r="R18" s="72"/>
      <c r="S18" s="72" t="s">
        <v>256</v>
      </c>
      <c r="T18" s="72"/>
      <c r="U18" s="72"/>
      <c r="V18" s="73" t="s">
        <v>257</v>
      </c>
      <c r="W18" s="78" t="s">
        <v>258</v>
      </c>
      <c r="Y18" s="169"/>
    </row>
    <row r="19" spans="1:25" customFormat="1" ht="27.75" customHeight="1">
      <c r="A19" s="71">
        <v>8</v>
      </c>
      <c r="B19" s="72" t="s">
        <v>229</v>
      </c>
      <c r="C19" s="72"/>
      <c r="D19" s="73" t="s">
        <v>259</v>
      </c>
      <c r="E19" s="74">
        <v>9</v>
      </c>
      <c r="F19" s="74">
        <v>179.86</v>
      </c>
      <c r="G19" s="72" t="s">
        <v>33</v>
      </c>
      <c r="H19" s="73" t="s">
        <v>155</v>
      </c>
      <c r="I19" s="75">
        <v>13158.78</v>
      </c>
      <c r="J19" s="72" t="s">
        <v>35</v>
      </c>
      <c r="K19" s="76">
        <v>46083.112500000003</v>
      </c>
      <c r="L19" s="77" t="s">
        <v>220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151</v>
      </c>
      <c r="W19" s="78"/>
      <c r="Y19" s="169"/>
    </row>
    <row r="20" spans="1:25" customFormat="1" ht="27.75" customHeight="1">
      <c r="A20" s="71">
        <v>9</v>
      </c>
      <c r="B20" s="72" t="s">
        <v>229</v>
      </c>
      <c r="C20" s="72"/>
      <c r="D20" s="73" t="s">
        <v>260</v>
      </c>
      <c r="E20" s="74">
        <v>6</v>
      </c>
      <c r="F20" s="74">
        <v>99.87</v>
      </c>
      <c r="G20" s="74" t="s">
        <v>33</v>
      </c>
      <c r="H20" s="73" t="s">
        <v>261</v>
      </c>
      <c r="I20" s="72">
        <v>3734.7820000000002</v>
      </c>
      <c r="J20" s="75" t="s">
        <v>35</v>
      </c>
      <c r="K20" s="76">
        <v>46083.95208333333</v>
      </c>
      <c r="L20" s="77" t="s">
        <v>220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257</v>
      </c>
      <c r="W20" s="78"/>
    </row>
    <row r="21" spans="1:25" customFormat="1" ht="27.75" customHeight="1">
      <c r="A21" s="71">
        <v>10</v>
      </c>
      <c r="B21" s="72" t="s">
        <v>229</v>
      </c>
      <c r="C21" s="72" t="s">
        <v>262</v>
      </c>
      <c r="D21" s="73" t="s">
        <v>263</v>
      </c>
      <c r="E21" s="74">
        <v>9.1999999999999993</v>
      </c>
      <c r="F21" s="74">
        <v>145.5</v>
      </c>
      <c r="G21" s="74" t="s">
        <v>33</v>
      </c>
      <c r="H21" s="73" t="s">
        <v>264</v>
      </c>
      <c r="I21" s="72">
        <v>15748</v>
      </c>
      <c r="J21" s="75" t="s">
        <v>35</v>
      </c>
      <c r="K21" s="76">
        <v>46084.17083333333</v>
      </c>
      <c r="L21" s="77" t="s">
        <v>220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104</v>
      </c>
      <c r="W21" s="78" t="s">
        <v>265</v>
      </c>
    </row>
    <row r="22" spans="1:25" customFormat="1" ht="27.75" customHeight="1">
      <c r="A22" s="71">
        <v>11</v>
      </c>
      <c r="B22" s="72" t="s">
        <v>229</v>
      </c>
      <c r="C22" s="72"/>
      <c r="D22" s="73" t="s">
        <v>266</v>
      </c>
      <c r="E22" s="74">
        <v>9.1</v>
      </c>
      <c r="F22" s="74">
        <v>137.91999999999999</v>
      </c>
      <c r="G22" s="72" t="s">
        <v>33</v>
      </c>
      <c r="H22" s="73" t="s">
        <v>232</v>
      </c>
      <c r="I22" s="75">
        <v>15300</v>
      </c>
      <c r="J22" s="72" t="s">
        <v>35</v>
      </c>
      <c r="K22" s="76">
        <v>46084.1875</v>
      </c>
      <c r="L22" s="77" t="s">
        <v>220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104</v>
      </c>
      <c r="W22" s="78" t="s">
        <v>234</v>
      </c>
      <c r="Y22" s="169"/>
    </row>
    <row r="23" spans="1:25" ht="45" customHeight="1">
      <c r="A23" s="106" t="s">
        <v>267</v>
      </c>
      <c r="B23" s="106"/>
      <c r="C23" s="106"/>
      <c r="D23" s="107" t="s">
        <v>268</v>
      </c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8"/>
    </row>
    <row r="24" spans="1:25" customFormat="1" ht="27.75" customHeight="1">
      <c r="A24" s="71">
        <v>1</v>
      </c>
      <c r="B24" s="72" t="s">
        <v>269</v>
      </c>
      <c r="C24" s="72"/>
      <c r="D24" s="73" t="s">
        <v>270</v>
      </c>
      <c r="E24" s="74">
        <v>8.6999999999999993</v>
      </c>
      <c r="F24" s="74">
        <v>262.07</v>
      </c>
      <c r="G24" s="72" t="s">
        <v>15</v>
      </c>
      <c r="H24" s="73" t="s">
        <v>136</v>
      </c>
      <c r="I24" s="75">
        <v>1800</v>
      </c>
      <c r="J24" s="72" t="s">
        <v>137</v>
      </c>
      <c r="K24" s="76">
        <v>46080.5</v>
      </c>
      <c r="L24" s="77" t="s">
        <v>220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271</v>
      </c>
      <c r="W24" s="78" t="s">
        <v>272</v>
      </c>
      <c r="Y24" s="169"/>
    </row>
    <row r="25" spans="1:25" customFormat="1" ht="27.75" customHeight="1">
      <c r="A25" s="71">
        <v>2</v>
      </c>
      <c r="B25" s="72" t="s">
        <v>269</v>
      </c>
      <c r="C25" s="72"/>
      <c r="D25" s="73" t="s">
        <v>273</v>
      </c>
      <c r="E25" s="74">
        <v>2.9</v>
      </c>
      <c r="F25" s="74">
        <v>153</v>
      </c>
      <c r="G25" s="72" t="s">
        <v>15</v>
      </c>
      <c r="H25" s="73" t="s">
        <v>136</v>
      </c>
      <c r="I25" s="75">
        <v>300</v>
      </c>
      <c r="J25" s="72" t="s">
        <v>137</v>
      </c>
      <c r="K25" s="76">
        <v>46811.35</v>
      </c>
      <c r="L25" s="77" t="s">
        <v>220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274</v>
      </c>
      <c r="W25" s="78" t="s">
        <v>272</v>
      </c>
      <c r="Y25" s="169"/>
    </row>
    <row r="26" spans="1:25" customFormat="1" ht="27.75" customHeight="1">
      <c r="A26" s="71" t="s">
        <v>205</v>
      </c>
      <c r="B26" s="72" t="s">
        <v>269</v>
      </c>
      <c r="C26" s="72"/>
      <c r="D26" s="73" t="s">
        <v>143</v>
      </c>
      <c r="E26" s="74">
        <v>8.6999999999999993</v>
      </c>
      <c r="F26" s="74">
        <v>195.73</v>
      </c>
      <c r="G26" s="72" t="s">
        <v>15</v>
      </c>
      <c r="H26" s="73" t="s">
        <v>136</v>
      </c>
      <c r="I26" s="75">
        <v>2200</v>
      </c>
      <c r="J26" s="72" t="s">
        <v>137</v>
      </c>
      <c r="K26" s="76">
        <v>46083.962500000001</v>
      </c>
      <c r="L26" s="76">
        <v>46083.962500000001</v>
      </c>
      <c r="M26" s="72"/>
      <c r="N26" s="72"/>
      <c r="O26" s="72"/>
      <c r="P26" s="72"/>
      <c r="Q26" s="72"/>
      <c r="R26" s="72"/>
      <c r="S26" s="72"/>
      <c r="T26" s="72"/>
      <c r="U26" s="72" t="s">
        <v>207</v>
      </c>
      <c r="V26" s="73" t="s">
        <v>145</v>
      </c>
      <c r="W26" s="78"/>
      <c r="Y26" s="169"/>
    </row>
    <row r="27" spans="1:25" customFormat="1" ht="27.75" customHeight="1">
      <c r="A27" s="71" t="s">
        <v>205</v>
      </c>
      <c r="B27" s="72" t="s">
        <v>269</v>
      </c>
      <c r="C27" s="72"/>
      <c r="D27" s="73" t="s">
        <v>134</v>
      </c>
      <c r="E27" s="74">
        <v>6.8</v>
      </c>
      <c r="F27" s="74">
        <v>143</v>
      </c>
      <c r="G27" s="72" t="s">
        <v>15</v>
      </c>
      <c r="H27" s="73" t="s">
        <v>136</v>
      </c>
      <c r="I27" s="75">
        <v>200</v>
      </c>
      <c r="J27" s="72" t="s">
        <v>137</v>
      </c>
      <c r="K27" s="76">
        <v>46084.05</v>
      </c>
      <c r="L27" s="76">
        <v>46084.05</v>
      </c>
      <c r="M27" s="72"/>
      <c r="N27" s="72"/>
      <c r="O27" s="72"/>
      <c r="P27" s="72"/>
      <c r="Q27" s="72"/>
      <c r="R27" s="72"/>
      <c r="S27" s="72"/>
      <c r="T27" s="72"/>
      <c r="U27" s="72" t="s">
        <v>207</v>
      </c>
      <c r="V27" s="73" t="s">
        <v>138</v>
      </c>
      <c r="W27" s="78"/>
      <c r="Y27" s="169"/>
    </row>
    <row r="28" spans="1:25" ht="45" customHeight="1">
      <c r="A28" s="84" t="s">
        <v>275</v>
      </c>
      <c r="B28" s="85"/>
      <c r="C28" s="85"/>
      <c r="D28" s="101" t="s">
        <v>276</v>
      </c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6"/>
    </row>
    <row r="29" spans="1:25" customFormat="1" ht="27.75" customHeight="1">
      <c r="A29" s="71"/>
      <c r="B29" s="72"/>
      <c r="C29" s="72"/>
      <c r="D29" s="73" t="s">
        <v>277</v>
      </c>
      <c r="E29" s="74"/>
      <c r="F29" s="74"/>
      <c r="G29" s="72"/>
      <c r="H29" s="73"/>
      <c r="I29" s="75"/>
      <c r="J29" s="72"/>
      <c r="K29" s="76"/>
      <c r="L29" s="77"/>
      <c r="M29" s="72"/>
      <c r="N29" s="72"/>
      <c r="O29" s="72"/>
      <c r="P29" s="72"/>
      <c r="Q29" s="72"/>
      <c r="R29" s="72"/>
      <c r="S29" s="72"/>
      <c r="T29" s="72"/>
      <c r="U29" s="72"/>
      <c r="V29" s="73"/>
      <c r="W29" s="166"/>
      <c r="Y29" s="169"/>
    </row>
    <row r="30" spans="1:25" ht="45" customHeight="1">
      <c r="A30" s="84" t="s">
        <v>278</v>
      </c>
      <c r="B30" s="85"/>
      <c r="C30" s="85"/>
      <c r="D30" s="101" t="s">
        <v>279</v>
      </c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6"/>
    </row>
    <row r="31" spans="1:25" customFormat="1" ht="28.5" customHeight="1">
      <c r="A31" s="71">
        <v>1</v>
      </c>
      <c r="B31" s="72" t="s">
        <v>280</v>
      </c>
      <c r="C31" s="72"/>
      <c r="D31" s="73" t="s">
        <v>281</v>
      </c>
      <c r="E31" s="74"/>
      <c r="F31" s="74"/>
      <c r="G31" s="72" t="s">
        <v>33</v>
      </c>
      <c r="H31" s="73" t="s">
        <v>282</v>
      </c>
      <c r="I31" s="75">
        <v>98442.683999999994</v>
      </c>
      <c r="J31" s="72" t="s">
        <v>35</v>
      </c>
      <c r="K31" s="76">
        <v>46080.3125</v>
      </c>
      <c r="L31" s="77" t="s">
        <v>220</v>
      </c>
      <c r="M31" s="72"/>
      <c r="N31" s="72"/>
      <c r="O31" s="72"/>
      <c r="P31" s="72"/>
      <c r="Q31" s="72"/>
      <c r="R31" s="72"/>
      <c r="S31" s="72"/>
      <c r="T31" s="72"/>
      <c r="U31" s="72"/>
      <c r="V31" s="73"/>
      <c r="W31" s="78" t="s">
        <v>283</v>
      </c>
    </row>
    <row r="32" spans="1:25" customFormat="1" ht="28.5" customHeight="1">
      <c r="A32" s="128">
        <v>2</v>
      </c>
      <c r="B32" s="72" t="s">
        <v>280</v>
      </c>
      <c r="C32" s="72"/>
      <c r="D32" s="73" t="s">
        <v>284</v>
      </c>
      <c r="E32" s="74"/>
      <c r="F32" s="74"/>
      <c r="G32" s="72" t="s">
        <v>67</v>
      </c>
      <c r="H32" s="73" t="s">
        <v>285</v>
      </c>
      <c r="I32" s="75">
        <v>40000</v>
      </c>
      <c r="J32" s="72" t="s">
        <v>35</v>
      </c>
      <c r="K32" s="76">
        <v>46083.000694444447</v>
      </c>
      <c r="L32" s="77" t="s">
        <v>220</v>
      </c>
      <c r="M32" s="72"/>
      <c r="N32" s="72"/>
      <c r="O32" s="72"/>
      <c r="P32" s="72"/>
      <c r="Q32" s="72"/>
      <c r="R32" s="72"/>
      <c r="S32" s="72"/>
      <c r="T32" s="72"/>
      <c r="U32" s="72"/>
      <c r="V32" s="73"/>
      <c r="W32" s="78" t="s">
        <v>283</v>
      </c>
    </row>
    <row r="33" spans="1:23" customFormat="1" ht="27.75" customHeight="1">
      <c r="A33" s="64">
        <v>3</v>
      </c>
      <c r="B33" s="65" t="s">
        <v>280</v>
      </c>
      <c r="C33" s="65"/>
      <c r="D33" s="66" t="s">
        <v>286</v>
      </c>
      <c r="E33" s="67"/>
      <c r="F33" s="67"/>
      <c r="G33" s="65" t="s">
        <v>33</v>
      </c>
      <c r="H33" s="66" t="s">
        <v>282</v>
      </c>
      <c r="I33" s="68">
        <v>139505.399</v>
      </c>
      <c r="J33" s="65" t="s">
        <v>35</v>
      </c>
      <c r="K33" s="69">
        <v>46084.01666666667</v>
      </c>
      <c r="L33" s="155" t="s">
        <v>220</v>
      </c>
      <c r="M33" s="65"/>
      <c r="N33" s="65"/>
      <c r="O33" s="65"/>
      <c r="P33" s="65"/>
      <c r="Q33" s="65"/>
      <c r="R33" s="65"/>
      <c r="S33" s="65"/>
      <c r="T33" s="65"/>
      <c r="U33" s="65"/>
      <c r="V33" s="66"/>
      <c r="W33" s="70" t="s">
        <v>287</v>
      </c>
    </row>
    <row r="34" spans="1:23" customFormat="1" ht="27.75" customHeight="1">
      <c r="A34" s="129"/>
      <c r="B34" s="129"/>
      <c r="C34" s="129"/>
      <c r="D34" s="130"/>
      <c r="E34" s="131"/>
      <c r="F34" s="131"/>
      <c r="G34" s="129"/>
      <c r="H34" s="130"/>
      <c r="I34" s="132"/>
      <c r="J34" s="129"/>
      <c r="K34" s="60"/>
      <c r="L34" s="60"/>
      <c r="M34" s="129"/>
      <c r="N34" s="129"/>
      <c r="O34" s="129"/>
      <c r="P34" s="129"/>
      <c r="Q34" s="129"/>
      <c r="R34" s="129"/>
      <c r="S34" s="129"/>
      <c r="T34" s="129"/>
      <c r="U34" s="129"/>
      <c r="V34" s="130"/>
      <c r="W34" s="130"/>
    </row>
  </sheetData>
  <sortState ref="A12:W22">
    <sortCondition ref="L12:L22"/>
  </sortState>
  <mergeCells count="1">
    <mergeCell ref="A1:V1"/>
  </mergeCells>
  <conditionalFormatting sqref="D4">
    <cfRule type="duplicateValues" dxfId="24" priority="64"/>
  </conditionalFormatting>
  <conditionalFormatting sqref="D20:D21">
    <cfRule type="duplicateValues" dxfId="23" priority="49"/>
  </conditionalFormatting>
  <conditionalFormatting sqref="D12">
    <cfRule type="duplicateValues" dxfId="22" priority="47"/>
  </conditionalFormatting>
  <conditionalFormatting sqref="D31:D32">
    <cfRule type="duplicateValues" dxfId="21" priority="44"/>
  </conditionalFormatting>
  <conditionalFormatting sqref="D24">
    <cfRule type="duplicateValues" dxfId="20" priority="41"/>
  </conditionalFormatting>
  <conditionalFormatting sqref="D13">
    <cfRule type="duplicateValues" dxfId="19" priority="30"/>
  </conditionalFormatting>
  <conditionalFormatting sqref="D25">
    <cfRule type="duplicateValues" dxfId="18" priority="24"/>
  </conditionalFormatting>
  <conditionalFormatting sqref="D14">
    <cfRule type="duplicateValues" dxfId="17" priority="22"/>
  </conditionalFormatting>
  <conditionalFormatting sqref="D5">
    <cfRule type="duplicateValues" dxfId="16" priority="21"/>
  </conditionalFormatting>
  <conditionalFormatting sqref="D29">
    <cfRule type="duplicateValues" dxfId="15" priority="19"/>
  </conditionalFormatting>
  <conditionalFormatting sqref="D15">
    <cfRule type="duplicateValues" dxfId="14" priority="18"/>
  </conditionalFormatting>
  <conditionalFormatting sqref="D8">
    <cfRule type="duplicateValues" dxfId="13" priority="17"/>
  </conditionalFormatting>
  <conditionalFormatting sqref="D16">
    <cfRule type="duplicateValues" dxfId="12" priority="16"/>
  </conditionalFormatting>
  <conditionalFormatting sqref="D17">
    <cfRule type="duplicateValues" dxfId="11" priority="15"/>
  </conditionalFormatting>
  <conditionalFormatting sqref="D9">
    <cfRule type="duplicateValues" dxfId="10" priority="12"/>
  </conditionalFormatting>
  <conditionalFormatting sqref="D10">
    <cfRule type="duplicateValues" dxfId="9" priority="9"/>
  </conditionalFormatting>
  <conditionalFormatting sqref="D18">
    <cfRule type="duplicateValues" dxfId="8" priority="8"/>
  </conditionalFormatting>
  <conditionalFormatting sqref="D19">
    <cfRule type="duplicateValues" dxfId="7" priority="7"/>
  </conditionalFormatting>
  <conditionalFormatting sqref="D26">
    <cfRule type="duplicateValues" dxfId="6" priority="6"/>
  </conditionalFormatting>
  <conditionalFormatting sqref="D27">
    <cfRule type="duplicateValues" dxfId="5" priority="5"/>
  </conditionalFormatting>
  <conditionalFormatting sqref="D22">
    <cfRule type="duplicateValues" dxfId="4" priority="4"/>
  </conditionalFormatting>
  <conditionalFormatting sqref="D6">
    <cfRule type="duplicateValues" dxfId="3" priority="3"/>
  </conditionalFormatting>
  <conditionalFormatting sqref="D7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82"/>
  <sheetViews>
    <sheetView showGridLines="0" zoomScale="46" zoomScaleNormal="55" workbookViewId="0">
      <selection activeCell="X2" sqref="X2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33203125" style="93" customWidth="1"/>
    <col min="4" max="4" width="37" style="83" customWidth="1"/>
    <col min="5" max="5" width="11.88671875" style="83" customWidth="1"/>
    <col min="6" max="6" width="11.109375" style="83" customWidth="1"/>
    <col min="7" max="7" width="9.33203125" style="93" customWidth="1"/>
    <col min="8" max="8" width="31.33203125" style="83" customWidth="1"/>
    <col min="9" max="9" width="12.6640625" style="83" bestFit="1" customWidth="1"/>
    <col min="10" max="10" width="8.88671875" style="83" customWidth="1"/>
    <col min="11" max="11" width="23.88671875" style="94" customWidth="1"/>
    <col min="12" max="12" width="21.7773437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5.6640625" style="83" customWidth="1"/>
    <col min="23" max="23" width="34.77734375" style="83" bestFit="1" customWidth="1"/>
    <col min="24" max="24" width="10.109375" style="83"/>
    <col min="25" max="25" width="10.109375" style="167"/>
    <col min="26" max="16383" width="10.109375" style="83"/>
    <col min="16384" max="16384" width="10.109375" style="83" bestFit="1" customWidth="1"/>
  </cols>
  <sheetData>
    <row r="1" spans="1:25" s="60" customFormat="1" ht="31.2">
      <c r="A1" s="194" t="s">
        <v>288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0" t="str">
        <f>'AT BERTH'!R4</f>
        <v>DATED : 03-03-2026</v>
      </c>
      <c r="Y1" s="167"/>
    </row>
    <row r="2" spans="1:25" s="60" customFormat="1" ht="66.75" customHeight="1">
      <c r="A2" s="102" t="s">
        <v>289</v>
      </c>
      <c r="B2" s="102" t="s">
        <v>186</v>
      </c>
      <c r="C2" s="102" t="s">
        <v>187</v>
      </c>
      <c r="D2" s="102" t="s">
        <v>188</v>
      </c>
      <c r="E2" s="102" t="s">
        <v>189</v>
      </c>
      <c r="F2" s="102" t="s">
        <v>190</v>
      </c>
      <c r="G2" s="102" t="s">
        <v>191</v>
      </c>
      <c r="H2" s="102" t="s">
        <v>192</v>
      </c>
      <c r="I2" s="102" t="s">
        <v>193</v>
      </c>
      <c r="J2" s="102" t="s">
        <v>18</v>
      </c>
      <c r="K2" s="103" t="s">
        <v>290</v>
      </c>
      <c r="L2" s="104" t="s">
        <v>195</v>
      </c>
      <c r="M2" s="102" t="s">
        <v>196</v>
      </c>
      <c r="N2" s="102" t="s">
        <v>197</v>
      </c>
      <c r="O2" s="102" t="s">
        <v>28</v>
      </c>
      <c r="P2" s="102" t="s">
        <v>198</v>
      </c>
      <c r="Q2" s="102" t="s">
        <v>48</v>
      </c>
      <c r="R2" s="102" t="s">
        <v>40</v>
      </c>
      <c r="S2" s="102" t="s">
        <v>199</v>
      </c>
      <c r="T2" s="102" t="s">
        <v>200</v>
      </c>
      <c r="U2" s="102" t="s">
        <v>201</v>
      </c>
      <c r="V2" s="102" t="s">
        <v>23</v>
      </c>
      <c r="W2" s="102" t="s">
        <v>291</v>
      </c>
      <c r="Y2" s="167"/>
    </row>
    <row r="3" spans="1:25" s="61" customFormat="1" ht="48" customHeight="1">
      <c r="A3" s="84" t="s">
        <v>292</v>
      </c>
      <c r="B3" s="85"/>
      <c r="C3" s="85"/>
      <c r="D3" s="101" t="s">
        <v>204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8"/>
    </row>
    <row r="4" spans="1:25" customFormat="1" ht="27.75" customHeight="1">
      <c r="A4" s="71">
        <v>1</v>
      </c>
      <c r="B4" s="72" t="s">
        <v>206</v>
      </c>
      <c r="C4" s="72"/>
      <c r="D4" s="73" t="s">
        <v>293</v>
      </c>
      <c r="E4" s="74">
        <v>2.5</v>
      </c>
      <c r="F4" s="74">
        <v>74</v>
      </c>
      <c r="G4" s="72" t="s">
        <v>67</v>
      </c>
      <c r="H4" s="73" t="s">
        <v>98</v>
      </c>
      <c r="I4" s="75">
        <v>2100</v>
      </c>
      <c r="J4" s="72" t="s">
        <v>35</v>
      </c>
      <c r="K4" s="76">
        <v>46084</v>
      </c>
      <c r="L4" s="77" t="s">
        <v>220</v>
      </c>
      <c r="M4" s="72"/>
      <c r="N4" s="72"/>
      <c r="O4" s="72"/>
      <c r="P4" s="72"/>
      <c r="Q4" s="72"/>
      <c r="R4" s="72"/>
      <c r="S4" s="72"/>
      <c r="T4" s="72"/>
      <c r="U4" s="72"/>
      <c r="V4" s="73" t="s">
        <v>99</v>
      </c>
      <c r="W4" s="78"/>
      <c r="Y4" s="169"/>
    </row>
    <row r="5" spans="1:25" customFormat="1" ht="27.75" customHeight="1">
      <c r="A5" s="71">
        <v>2</v>
      </c>
      <c r="B5" s="72" t="s">
        <v>210</v>
      </c>
      <c r="C5" s="72"/>
      <c r="D5" s="73" t="s">
        <v>294</v>
      </c>
      <c r="E5" s="74">
        <v>4.5</v>
      </c>
      <c r="F5" s="74">
        <v>96.7</v>
      </c>
      <c r="G5" s="72" t="s">
        <v>67</v>
      </c>
      <c r="H5" s="73" t="s">
        <v>295</v>
      </c>
      <c r="I5" s="75">
        <v>7200</v>
      </c>
      <c r="J5" s="72" t="s">
        <v>35</v>
      </c>
      <c r="K5" s="76">
        <v>46084.958333333336</v>
      </c>
      <c r="L5" s="77" t="s">
        <v>220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81</v>
      </c>
      <c r="W5" s="78"/>
      <c r="Y5" s="169"/>
    </row>
    <row r="6" spans="1:25" customFormat="1" ht="27.75" customHeight="1">
      <c r="A6" s="71">
        <v>3</v>
      </c>
      <c r="B6" s="72" t="s">
        <v>210</v>
      </c>
      <c r="C6" s="72"/>
      <c r="D6" s="73" t="s">
        <v>296</v>
      </c>
      <c r="E6" s="74">
        <v>2.5</v>
      </c>
      <c r="F6" s="74">
        <v>51</v>
      </c>
      <c r="G6" s="72" t="s">
        <v>67</v>
      </c>
      <c r="H6" s="73" t="s">
        <v>98</v>
      </c>
      <c r="I6" s="75">
        <v>600</v>
      </c>
      <c r="J6" s="72" t="s">
        <v>297</v>
      </c>
      <c r="K6" s="76">
        <v>46085</v>
      </c>
      <c r="L6" s="77" t="s">
        <v>220</v>
      </c>
      <c r="M6" s="72"/>
      <c r="N6" s="72"/>
      <c r="O6" s="72"/>
      <c r="P6" s="72"/>
      <c r="Q6" s="72"/>
      <c r="R6" s="72"/>
      <c r="S6" s="72"/>
      <c r="T6" s="72"/>
      <c r="U6" s="72"/>
      <c r="V6" s="73" t="s">
        <v>99</v>
      </c>
      <c r="W6" s="78"/>
      <c r="Y6" s="169"/>
    </row>
    <row r="7" spans="1:25" customFormat="1" ht="27.75" customHeight="1">
      <c r="A7" s="71">
        <v>4</v>
      </c>
      <c r="B7" s="72" t="s">
        <v>206</v>
      </c>
      <c r="C7" s="72" t="s">
        <v>298</v>
      </c>
      <c r="D7" s="73" t="s">
        <v>299</v>
      </c>
      <c r="E7" s="74">
        <v>6.8</v>
      </c>
      <c r="F7" s="74">
        <v>199.98</v>
      </c>
      <c r="G7" s="72" t="s">
        <v>67</v>
      </c>
      <c r="H7" s="73" t="s">
        <v>72</v>
      </c>
      <c r="I7" s="75">
        <v>60500</v>
      </c>
      <c r="J7" s="72" t="s">
        <v>35</v>
      </c>
      <c r="K7" s="76">
        <v>46085.125</v>
      </c>
      <c r="L7" s="76">
        <v>46085.125</v>
      </c>
      <c r="M7" s="72"/>
      <c r="N7" s="72"/>
      <c r="O7" s="72" t="s">
        <v>300</v>
      </c>
      <c r="P7" s="72"/>
      <c r="Q7" s="72" t="s">
        <v>300</v>
      </c>
      <c r="R7" s="72" t="s">
        <v>300</v>
      </c>
      <c r="S7" s="72" t="s">
        <v>300</v>
      </c>
      <c r="T7" s="72"/>
      <c r="U7" s="72"/>
      <c r="V7" s="73" t="s">
        <v>301</v>
      </c>
      <c r="W7" s="78" t="s">
        <v>302</v>
      </c>
      <c r="Y7" s="169">
        <v>10.9</v>
      </c>
    </row>
    <row r="8" spans="1:25" customFormat="1" ht="27.75" customHeight="1">
      <c r="A8" s="71">
        <v>5</v>
      </c>
      <c r="B8" s="72" t="s">
        <v>206</v>
      </c>
      <c r="C8" s="72" t="s">
        <v>303</v>
      </c>
      <c r="D8" s="73" t="s">
        <v>304</v>
      </c>
      <c r="E8" s="74">
        <v>1.5</v>
      </c>
      <c r="F8" s="74">
        <v>70</v>
      </c>
      <c r="G8" s="72" t="s">
        <v>67</v>
      </c>
      <c r="H8" s="73" t="s">
        <v>72</v>
      </c>
      <c r="I8" s="75">
        <v>2100</v>
      </c>
      <c r="J8" s="72" t="s">
        <v>35</v>
      </c>
      <c r="K8" s="76">
        <v>46085.291666666664</v>
      </c>
      <c r="L8" s="76">
        <v>46085.291666666664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305</v>
      </c>
      <c r="W8" s="78" t="s">
        <v>306</v>
      </c>
      <c r="Y8" s="169">
        <v>13.4</v>
      </c>
    </row>
    <row r="9" spans="1:25" customFormat="1" ht="27.75" customHeight="1">
      <c r="A9" s="71">
        <v>6</v>
      </c>
      <c r="B9" s="72" t="s">
        <v>210</v>
      </c>
      <c r="C9" s="72" t="s">
        <v>307</v>
      </c>
      <c r="D9" s="73" t="s">
        <v>308</v>
      </c>
      <c r="E9" s="74">
        <v>12.07</v>
      </c>
      <c r="F9" s="74">
        <v>199.9</v>
      </c>
      <c r="G9" s="72" t="s">
        <v>33</v>
      </c>
      <c r="H9" s="73" t="s">
        <v>309</v>
      </c>
      <c r="I9" s="75">
        <v>52755.53</v>
      </c>
      <c r="J9" s="72" t="s">
        <v>35</v>
      </c>
      <c r="K9" s="76">
        <v>46085.291666666664</v>
      </c>
      <c r="L9" s="76">
        <v>46085.291666666664</v>
      </c>
      <c r="M9" s="72"/>
      <c r="N9" s="72"/>
      <c r="O9" s="72" t="s">
        <v>300</v>
      </c>
      <c r="P9" s="72" t="s">
        <v>300</v>
      </c>
      <c r="Q9" s="72" t="s">
        <v>300</v>
      </c>
      <c r="R9" s="72" t="s">
        <v>300</v>
      </c>
      <c r="S9" s="72" t="s">
        <v>300</v>
      </c>
      <c r="T9" s="72"/>
      <c r="U9" s="72"/>
      <c r="V9" s="73" t="s">
        <v>156</v>
      </c>
      <c r="W9" s="78" t="s">
        <v>208</v>
      </c>
      <c r="Y9" s="169"/>
    </row>
    <row r="10" spans="1:25" customFormat="1" ht="27.75" customHeight="1">
      <c r="A10" s="71">
        <v>7</v>
      </c>
      <c r="B10" s="72" t="s">
        <v>206</v>
      </c>
      <c r="C10" s="72"/>
      <c r="D10" s="73" t="s">
        <v>310</v>
      </c>
      <c r="E10" s="74"/>
      <c r="F10" s="74">
        <v>5.45</v>
      </c>
      <c r="G10" s="72" t="s">
        <v>67</v>
      </c>
      <c r="H10" s="73" t="s">
        <v>311</v>
      </c>
      <c r="I10" s="75">
        <v>27500</v>
      </c>
      <c r="J10" s="72" t="s">
        <v>35</v>
      </c>
      <c r="K10" s="76">
        <v>46085.5</v>
      </c>
      <c r="L10" s="77" t="s">
        <v>220</v>
      </c>
      <c r="M10" s="72"/>
      <c r="N10" s="72"/>
      <c r="O10" s="72"/>
      <c r="P10" s="72"/>
      <c r="Q10" s="72"/>
      <c r="R10" s="72"/>
      <c r="S10" s="72"/>
      <c r="T10" s="72"/>
      <c r="U10" s="72"/>
      <c r="V10" s="73" t="s">
        <v>312</v>
      </c>
      <c r="W10" s="78"/>
      <c r="Y10" s="169">
        <v>10</v>
      </c>
    </row>
    <row r="11" spans="1:25" customFormat="1" ht="27.75" customHeight="1">
      <c r="A11" s="71">
        <v>8</v>
      </c>
      <c r="B11" s="72" t="s">
        <v>210</v>
      </c>
      <c r="C11" s="72"/>
      <c r="D11" s="73" t="s">
        <v>313</v>
      </c>
      <c r="E11" s="74">
        <v>6.5</v>
      </c>
      <c r="F11" s="74">
        <v>134.55000000000001</v>
      </c>
      <c r="G11" s="72" t="s">
        <v>67</v>
      </c>
      <c r="H11" s="73" t="s">
        <v>314</v>
      </c>
      <c r="I11" s="75">
        <v>1432</v>
      </c>
      <c r="J11" s="72" t="s">
        <v>35</v>
      </c>
      <c r="K11" s="76">
        <v>46085.583333333336</v>
      </c>
      <c r="L11" s="77" t="s">
        <v>220</v>
      </c>
      <c r="M11" s="72"/>
      <c r="N11" s="72"/>
      <c r="O11" s="72"/>
      <c r="P11" s="72"/>
      <c r="Q11" s="72"/>
      <c r="R11" s="72"/>
      <c r="S11" s="72"/>
      <c r="T11" s="72"/>
      <c r="U11" s="72"/>
      <c r="V11" s="73" t="s">
        <v>56</v>
      </c>
      <c r="W11" s="78" t="s">
        <v>315</v>
      </c>
      <c r="Y11" s="169"/>
    </row>
    <row r="12" spans="1:25" customFormat="1" ht="27.75" customHeight="1">
      <c r="A12" s="71">
        <v>9</v>
      </c>
      <c r="B12" s="72" t="s">
        <v>206</v>
      </c>
      <c r="C12" s="72"/>
      <c r="D12" s="73" t="s">
        <v>316</v>
      </c>
      <c r="E12" s="74">
        <v>2.5</v>
      </c>
      <c r="F12" s="74">
        <v>70</v>
      </c>
      <c r="G12" s="72" t="s">
        <v>67</v>
      </c>
      <c r="H12" s="73" t="s">
        <v>98</v>
      </c>
      <c r="I12" s="75">
        <v>600</v>
      </c>
      <c r="J12" s="72" t="s">
        <v>297</v>
      </c>
      <c r="K12" s="76">
        <v>46086</v>
      </c>
      <c r="L12" s="77" t="s">
        <v>220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99</v>
      </c>
      <c r="W12" s="78"/>
      <c r="Y12" s="169"/>
    </row>
    <row r="13" spans="1:25" customFormat="1" ht="27.75" customHeight="1">
      <c r="A13" s="71">
        <v>10</v>
      </c>
      <c r="B13" s="72" t="s">
        <v>210</v>
      </c>
      <c r="C13" s="72"/>
      <c r="D13" s="73" t="s">
        <v>317</v>
      </c>
      <c r="E13" s="74"/>
      <c r="F13" s="74">
        <v>225</v>
      </c>
      <c r="G13" s="72" t="s">
        <v>67</v>
      </c>
      <c r="H13" s="73" t="s">
        <v>72</v>
      </c>
      <c r="I13" s="75">
        <v>75000</v>
      </c>
      <c r="J13" s="72" t="s">
        <v>35</v>
      </c>
      <c r="K13" s="76">
        <v>46086</v>
      </c>
      <c r="L13" s="77" t="s">
        <v>220</v>
      </c>
      <c r="M13" s="72"/>
      <c r="N13" s="72"/>
      <c r="O13" s="72" t="s">
        <v>300</v>
      </c>
      <c r="P13" s="72"/>
      <c r="Q13" s="72"/>
      <c r="R13" s="72" t="s">
        <v>300</v>
      </c>
      <c r="S13" s="72" t="s">
        <v>300</v>
      </c>
      <c r="T13" s="72"/>
      <c r="U13" s="72"/>
      <c r="V13" s="73" t="s">
        <v>318</v>
      </c>
      <c r="W13" s="78" t="s">
        <v>319</v>
      </c>
      <c r="Y13" s="169"/>
    </row>
    <row r="14" spans="1:25" customFormat="1" ht="27.75" customHeight="1">
      <c r="A14" s="71">
        <v>11</v>
      </c>
      <c r="B14" s="72" t="s">
        <v>206</v>
      </c>
      <c r="C14" s="72"/>
      <c r="D14" s="73" t="s">
        <v>320</v>
      </c>
      <c r="E14" s="74">
        <v>10.130000000000001</v>
      </c>
      <c r="F14" s="74">
        <v>189.99</v>
      </c>
      <c r="G14" s="72" t="s">
        <v>86</v>
      </c>
      <c r="H14" s="73" t="s">
        <v>321</v>
      </c>
      <c r="I14" s="75">
        <v>17887.628000000001</v>
      </c>
      <c r="J14" s="72" t="s">
        <v>35</v>
      </c>
      <c r="K14" s="76">
        <v>46086</v>
      </c>
      <c r="L14" s="77" t="s">
        <v>220</v>
      </c>
      <c r="M14" s="72"/>
      <c r="N14" s="72"/>
      <c r="O14" s="72"/>
      <c r="P14" s="72"/>
      <c r="Q14" s="72"/>
      <c r="R14" s="72"/>
      <c r="S14" s="72"/>
      <c r="T14" s="72" t="s">
        <v>300</v>
      </c>
      <c r="U14" s="72"/>
      <c r="V14" s="73" t="s">
        <v>305</v>
      </c>
      <c r="W14" s="78" t="s">
        <v>319</v>
      </c>
      <c r="Y14" s="169"/>
    </row>
    <row r="15" spans="1:25" customFormat="1" ht="27.75" customHeight="1">
      <c r="A15" s="71">
        <v>12</v>
      </c>
      <c r="B15" s="72" t="s">
        <v>210</v>
      </c>
      <c r="C15" s="72"/>
      <c r="D15" s="73" t="s">
        <v>322</v>
      </c>
      <c r="E15" s="74">
        <v>3.8</v>
      </c>
      <c r="F15" s="74">
        <v>78.95</v>
      </c>
      <c r="G15" s="72" t="s">
        <v>33</v>
      </c>
      <c r="H15" s="73" t="s">
        <v>323</v>
      </c>
      <c r="I15" s="75">
        <v>2007.309</v>
      </c>
      <c r="J15" s="72" t="s">
        <v>73</v>
      </c>
      <c r="K15" s="76">
        <v>46086</v>
      </c>
      <c r="L15" s="77" t="s">
        <v>220</v>
      </c>
      <c r="M15" s="72"/>
      <c r="N15" s="72" t="s">
        <v>300</v>
      </c>
      <c r="O15" s="72"/>
      <c r="P15" s="72"/>
      <c r="Q15" s="72"/>
      <c r="R15" s="72"/>
      <c r="S15" s="72"/>
      <c r="T15" s="72"/>
      <c r="U15" s="72"/>
      <c r="V15" s="73" t="s">
        <v>142</v>
      </c>
      <c r="W15" s="78" t="s">
        <v>324</v>
      </c>
      <c r="Y15" s="169"/>
    </row>
    <row r="16" spans="1:25" customFormat="1" ht="27.75" customHeight="1">
      <c r="A16" s="71">
        <v>13</v>
      </c>
      <c r="B16" s="72" t="s">
        <v>206</v>
      </c>
      <c r="C16" s="72"/>
      <c r="D16" s="73" t="s">
        <v>325</v>
      </c>
      <c r="E16" s="74"/>
      <c r="F16" s="74">
        <v>122</v>
      </c>
      <c r="G16" s="72" t="s">
        <v>67</v>
      </c>
      <c r="H16" s="73" t="s">
        <v>326</v>
      </c>
      <c r="I16" s="75">
        <v>7800</v>
      </c>
      <c r="J16" s="72" t="s">
        <v>35</v>
      </c>
      <c r="K16" s="76">
        <v>46086.291666666664</v>
      </c>
      <c r="L16" s="77" t="s">
        <v>220</v>
      </c>
      <c r="M16" s="72"/>
      <c r="N16" s="72"/>
      <c r="O16" s="72"/>
      <c r="P16" s="72"/>
      <c r="Q16" s="72"/>
      <c r="R16" s="72"/>
      <c r="S16" s="72"/>
      <c r="T16" s="72"/>
      <c r="U16" s="72"/>
      <c r="V16" s="73" t="s">
        <v>151</v>
      </c>
      <c r="W16" s="78"/>
      <c r="Y16" s="169"/>
    </row>
    <row r="17" spans="1:25" customFormat="1" ht="27.75" customHeight="1">
      <c r="A17" s="71">
        <v>14</v>
      </c>
      <c r="B17" s="72" t="s">
        <v>206</v>
      </c>
      <c r="C17" s="72"/>
      <c r="D17" s="73" t="s">
        <v>327</v>
      </c>
      <c r="E17" s="74"/>
      <c r="F17" s="74">
        <v>143.13999999999999</v>
      </c>
      <c r="G17" s="72" t="s">
        <v>67</v>
      </c>
      <c r="H17" s="73" t="s">
        <v>328</v>
      </c>
      <c r="I17" s="75">
        <v>235</v>
      </c>
      <c r="J17" s="72" t="s">
        <v>35</v>
      </c>
      <c r="K17" s="76">
        <v>46086.5</v>
      </c>
      <c r="L17" s="77" t="s">
        <v>220</v>
      </c>
      <c r="M17" s="72"/>
      <c r="N17" s="72"/>
      <c r="O17" s="72"/>
      <c r="P17" s="72"/>
      <c r="Q17" s="72"/>
      <c r="R17" s="72"/>
      <c r="S17" s="72"/>
      <c r="T17" s="72"/>
      <c r="U17" s="72"/>
      <c r="V17" s="73" t="s">
        <v>56</v>
      </c>
      <c r="W17" s="78" t="s">
        <v>329</v>
      </c>
      <c r="Y17" s="169"/>
    </row>
    <row r="18" spans="1:25" customFormat="1" ht="27.75" customHeight="1">
      <c r="A18" s="71">
        <v>15</v>
      </c>
      <c r="B18" s="72" t="s">
        <v>206</v>
      </c>
      <c r="C18" s="72"/>
      <c r="D18" s="73" t="s">
        <v>330</v>
      </c>
      <c r="E18" s="74"/>
      <c r="F18" s="74">
        <v>179.9</v>
      </c>
      <c r="G18" s="72" t="s">
        <v>67</v>
      </c>
      <c r="H18" s="73" t="s">
        <v>331</v>
      </c>
      <c r="I18" s="75">
        <v>31000</v>
      </c>
      <c r="J18" s="72" t="s">
        <v>35</v>
      </c>
      <c r="K18" s="76">
        <v>46087</v>
      </c>
      <c r="L18" s="77" t="s">
        <v>220</v>
      </c>
      <c r="M18" s="72"/>
      <c r="N18" s="72" t="s">
        <v>300</v>
      </c>
      <c r="O18" s="72"/>
      <c r="P18" s="72"/>
      <c r="Q18" s="72"/>
      <c r="R18" s="72"/>
      <c r="S18" s="72"/>
      <c r="T18" s="72"/>
      <c r="U18" s="72"/>
      <c r="V18" s="73" t="s">
        <v>46</v>
      </c>
      <c r="W18" s="78" t="s">
        <v>332</v>
      </c>
      <c r="Y18" s="169"/>
    </row>
    <row r="19" spans="1:25" customFormat="1" ht="27.75" customHeight="1">
      <c r="A19" s="71">
        <v>16</v>
      </c>
      <c r="B19" s="72" t="s">
        <v>210</v>
      </c>
      <c r="C19" s="72"/>
      <c r="D19" s="73" t="s">
        <v>333</v>
      </c>
      <c r="E19" s="74">
        <v>7.78</v>
      </c>
      <c r="F19" s="74">
        <v>149.53</v>
      </c>
      <c r="G19" s="72" t="s">
        <v>33</v>
      </c>
      <c r="H19" s="73" t="s">
        <v>334</v>
      </c>
      <c r="I19" s="75">
        <v>1497.39</v>
      </c>
      <c r="J19" s="72" t="s">
        <v>35</v>
      </c>
      <c r="K19" s="76">
        <v>46087</v>
      </c>
      <c r="L19" s="77" t="s">
        <v>220</v>
      </c>
      <c r="M19" s="72"/>
      <c r="N19" s="72"/>
      <c r="O19" s="72"/>
      <c r="P19" s="72"/>
      <c r="Q19" s="72"/>
      <c r="R19" s="72"/>
      <c r="S19" s="72"/>
      <c r="T19" s="72" t="s">
        <v>300</v>
      </c>
      <c r="U19" s="72"/>
      <c r="V19" s="73" t="s">
        <v>81</v>
      </c>
      <c r="W19" s="78"/>
      <c r="Y19" s="169"/>
    </row>
    <row r="20" spans="1:25" customFormat="1" ht="27.75" customHeight="1">
      <c r="A20" s="71">
        <v>17</v>
      </c>
      <c r="B20" s="72" t="s">
        <v>210</v>
      </c>
      <c r="C20" s="72"/>
      <c r="D20" s="73" t="s">
        <v>335</v>
      </c>
      <c r="E20" s="74"/>
      <c r="F20" s="74">
        <v>119.8</v>
      </c>
      <c r="G20" s="72" t="s">
        <v>67</v>
      </c>
      <c r="H20" s="73" t="s">
        <v>328</v>
      </c>
      <c r="I20" s="75">
        <v>568</v>
      </c>
      <c r="J20" s="72" t="s">
        <v>35</v>
      </c>
      <c r="K20" s="76">
        <v>46087</v>
      </c>
      <c r="L20" s="77" t="s">
        <v>220</v>
      </c>
      <c r="M20" s="72"/>
      <c r="N20" s="72"/>
      <c r="O20" s="72"/>
      <c r="P20" s="72"/>
      <c r="Q20" s="72"/>
      <c r="R20" s="72"/>
      <c r="S20" s="72"/>
      <c r="T20" s="72" t="s">
        <v>300</v>
      </c>
      <c r="U20" s="72"/>
      <c r="V20" s="73" t="s">
        <v>336</v>
      </c>
      <c r="W20" s="78"/>
      <c r="Y20" s="169"/>
    </row>
    <row r="21" spans="1:25" customFormat="1" ht="27.75" customHeight="1">
      <c r="A21" s="71">
        <v>18</v>
      </c>
      <c r="B21" s="72" t="s">
        <v>210</v>
      </c>
      <c r="C21" s="72"/>
      <c r="D21" s="73" t="s">
        <v>337</v>
      </c>
      <c r="E21" s="74"/>
      <c r="F21" s="74">
        <v>178.7</v>
      </c>
      <c r="G21" s="72" t="s">
        <v>67</v>
      </c>
      <c r="H21" s="73" t="s">
        <v>68</v>
      </c>
      <c r="I21" s="75">
        <v>12208</v>
      </c>
      <c r="J21" s="72" t="s">
        <v>73</v>
      </c>
      <c r="K21" s="76">
        <v>46089</v>
      </c>
      <c r="L21" s="77" t="s">
        <v>220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338</v>
      </c>
      <c r="W21" s="78" t="s">
        <v>339</v>
      </c>
      <c r="Y21" s="169"/>
    </row>
    <row r="22" spans="1:25" customFormat="1" ht="27.75" customHeight="1">
      <c r="A22" s="71">
        <v>19</v>
      </c>
      <c r="B22" s="72" t="s">
        <v>206</v>
      </c>
      <c r="C22" s="72"/>
      <c r="D22" s="73" t="s">
        <v>340</v>
      </c>
      <c r="E22" s="74">
        <v>10.8</v>
      </c>
      <c r="F22" s="74">
        <v>199.9</v>
      </c>
      <c r="G22" s="72" t="s">
        <v>33</v>
      </c>
      <c r="H22" s="73" t="s">
        <v>341</v>
      </c>
      <c r="I22" s="75">
        <v>10983.49</v>
      </c>
      <c r="J22" s="72" t="s">
        <v>35</v>
      </c>
      <c r="K22" s="76">
        <v>46089</v>
      </c>
      <c r="L22" s="77" t="s">
        <v>220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305</v>
      </c>
      <c r="W22" s="78"/>
      <c r="Y22" s="169"/>
    </row>
    <row r="23" spans="1:25" customFormat="1" ht="27.75" customHeight="1">
      <c r="A23" s="71">
        <v>20</v>
      </c>
      <c r="B23" s="72" t="s">
        <v>206</v>
      </c>
      <c r="C23" s="72"/>
      <c r="D23" s="73" t="s">
        <v>342</v>
      </c>
      <c r="E23" s="74">
        <v>3.8</v>
      </c>
      <c r="F23" s="74">
        <v>87.9</v>
      </c>
      <c r="G23" s="72" t="s">
        <v>67</v>
      </c>
      <c r="H23" s="73" t="s">
        <v>343</v>
      </c>
      <c r="I23" s="75">
        <v>730.35</v>
      </c>
      <c r="J23" s="72" t="s">
        <v>35</v>
      </c>
      <c r="K23" s="76">
        <v>46090</v>
      </c>
      <c r="L23" s="77" t="s">
        <v>220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344</v>
      </c>
      <c r="W23" s="78"/>
      <c r="Y23" s="169"/>
    </row>
    <row r="24" spans="1:25" customFormat="1" ht="27.75" customHeight="1">
      <c r="A24" s="71">
        <v>21</v>
      </c>
      <c r="B24" s="72" t="s">
        <v>206</v>
      </c>
      <c r="C24" s="72"/>
      <c r="D24" s="73" t="s">
        <v>345</v>
      </c>
      <c r="E24" s="74"/>
      <c r="F24" s="74">
        <v>225.03800000000001</v>
      </c>
      <c r="G24" s="72" t="s">
        <v>33</v>
      </c>
      <c r="H24" s="73" t="s">
        <v>346</v>
      </c>
      <c r="I24" s="75">
        <v>73870</v>
      </c>
      <c r="J24" s="72" t="s">
        <v>35</v>
      </c>
      <c r="K24" s="76">
        <v>46094</v>
      </c>
      <c r="L24" s="77" t="s">
        <v>220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156</v>
      </c>
      <c r="W24" s="78"/>
      <c r="Y24" s="169"/>
    </row>
    <row r="25" spans="1:25" customFormat="1" ht="27.75" customHeight="1">
      <c r="A25" s="71">
        <v>22</v>
      </c>
      <c r="B25" s="123" t="s">
        <v>206</v>
      </c>
      <c r="C25" s="123"/>
      <c r="D25" s="124" t="s">
        <v>347</v>
      </c>
      <c r="E25" s="125"/>
      <c r="F25" s="125">
        <v>179.96</v>
      </c>
      <c r="G25" s="123" t="s">
        <v>33</v>
      </c>
      <c r="H25" s="124" t="s">
        <v>348</v>
      </c>
      <c r="I25" s="126">
        <v>34000</v>
      </c>
      <c r="J25" s="123" t="s">
        <v>35</v>
      </c>
      <c r="K25" s="127">
        <v>46098</v>
      </c>
      <c r="L25" s="155" t="s">
        <v>220</v>
      </c>
      <c r="M25" s="123"/>
      <c r="N25" s="123"/>
      <c r="O25" s="123"/>
      <c r="P25" s="123"/>
      <c r="Q25" s="123"/>
      <c r="R25" s="123"/>
      <c r="S25" s="123"/>
      <c r="T25" s="123"/>
      <c r="U25" s="123"/>
      <c r="V25" s="124" t="s">
        <v>156</v>
      </c>
      <c r="W25" s="171"/>
      <c r="Y25" s="169"/>
    </row>
    <row r="26" spans="1:25" customFormat="1" ht="27.75" customHeight="1">
      <c r="A26" s="164"/>
      <c r="B26" s="129"/>
      <c r="C26" s="129"/>
      <c r="D26" s="130"/>
      <c r="E26" s="131"/>
      <c r="F26" s="131"/>
      <c r="G26" s="129"/>
      <c r="H26" s="130"/>
      <c r="I26" s="132"/>
      <c r="J26" s="129"/>
      <c r="K26" s="165"/>
      <c r="L26" s="165"/>
      <c r="M26" s="129"/>
      <c r="N26" s="129"/>
      <c r="O26" s="129"/>
      <c r="P26" s="129"/>
      <c r="Q26" s="129"/>
      <c r="R26" s="129"/>
      <c r="S26" s="129"/>
      <c r="T26" s="129"/>
      <c r="U26" s="129"/>
      <c r="V26" s="130"/>
      <c r="W26" s="89"/>
      <c r="Y26" s="169"/>
    </row>
    <row r="27" spans="1:25" s="61" customFormat="1" ht="49.5" customHeight="1">
      <c r="A27" s="105" t="s">
        <v>227</v>
      </c>
      <c r="B27" s="106"/>
      <c r="C27" s="106"/>
      <c r="D27" s="107" t="s">
        <v>228</v>
      </c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8"/>
      <c r="Y27" s="168"/>
    </row>
    <row r="28" spans="1:25" customFormat="1" ht="27.75" customHeight="1">
      <c r="A28" s="71">
        <v>1</v>
      </c>
      <c r="B28" s="72" t="s">
        <v>229</v>
      </c>
      <c r="C28" s="72"/>
      <c r="D28" s="73" t="s">
        <v>349</v>
      </c>
      <c r="E28" s="74">
        <v>9.5</v>
      </c>
      <c r="F28" s="74">
        <v>174.2</v>
      </c>
      <c r="G28" s="72" t="s">
        <v>86</v>
      </c>
      <c r="H28" s="73" t="s">
        <v>155</v>
      </c>
      <c r="I28" s="75">
        <v>19557</v>
      </c>
      <c r="J28" s="72" t="s">
        <v>35</v>
      </c>
      <c r="K28" s="76">
        <v>46084.625</v>
      </c>
      <c r="L28" s="77" t="s">
        <v>220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151</v>
      </c>
      <c r="W28" s="78" t="s">
        <v>350</v>
      </c>
      <c r="Y28" s="169"/>
    </row>
    <row r="29" spans="1:25" customFormat="1" ht="27.75" customHeight="1">
      <c r="A29" s="71">
        <v>2</v>
      </c>
      <c r="B29" s="72" t="s">
        <v>229</v>
      </c>
      <c r="C29" s="72" t="s">
        <v>351</v>
      </c>
      <c r="D29" s="73" t="s">
        <v>352</v>
      </c>
      <c r="E29" s="74">
        <v>6.7</v>
      </c>
      <c r="F29" s="74">
        <v>128.6</v>
      </c>
      <c r="G29" s="72" t="s">
        <v>86</v>
      </c>
      <c r="H29" s="73" t="s">
        <v>159</v>
      </c>
      <c r="I29" s="75">
        <v>4000</v>
      </c>
      <c r="J29" s="72" t="s">
        <v>35</v>
      </c>
      <c r="K29" s="76">
        <v>46084.666666666664</v>
      </c>
      <c r="L29" s="76">
        <v>46084.583333333336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353</v>
      </c>
      <c r="W29" s="78" t="s">
        <v>354</v>
      </c>
      <c r="Y29" s="169"/>
    </row>
    <row r="30" spans="1:25" customFormat="1" ht="27.75" customHeight="1">
      <c r="A30" s="71">
        <v>3</v>
      </c>
      <c r="B30" s="72" t="s">
        <v>229</v>
      </c>
      <c r="C30" s="72"/>
      <c r="D30" s="73" t="s">
        <v>355</v>
      </c>
      <c r="E30" s="74">
        <v>8.6999999999999993</v>
      </c>
      <c r="F30" s="74">
        <v>170</v>
      </c>
      <c r="G30" s="72" t="s">
        <v>67</v>
      </c>
      <c r="H30" s="73" t="s">
        <v>159</v>
      </c>
      <c r="I30" s="75">
        <v>8850</v>
      </c>
      <c r="J30" s="72" t="s">
        <v>35</v>
      </c>
      <c r="K30" s="76">
        <v>46084.75</v>
      </c>
      <c r="L30" s="76">
        <v>46083.75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160</v>
      </c>
      <c r="W30" s="78"/>
      <c r="Y30" s="169"/>
    </row>
    <row r="31" spans="1:25" customFormat="1" ht="27.75" customHeight="1">
      <c r="A31" s="71">
        <v>4</v>
      </c>
      <c r="B31" s="72" t="s">
        <v>229</v>
      </c>
      <c r="C31" s="72" t="s">
        <v>356</v>
      </c>
      <c r="D31" s="73" t="s">
        <v>357</v>
      </c>
      <c r="E31" s="74">
        <v>9.1999999999999993</v>
      </c>
      <c r="F31" s="74">
        <v>174.43</v>
      </c>
      <c r="G31" s="72" t="s">
        <v>86</v>
      </c>
      <c r="H31" s="73" t="s">
        <v>358</v>
      </c>
      <c r="I31" s="75">
        <f>498+4400</f>
        <v>4898</v>
      </c>
      <c r="J31" s="72" t="s">
        <v>35</v>
      </c>
      <c r="K31" s="76">
        <v>46084.75</v>
      </c>
      <c r="L31" s="76">
        <v>46084.75</v>
      </c>
      <c r="M31" s="72"/>
      <c r="N31" s="72"/>
      <c r="O31" s="72"/>
      <c r="P31" s="72"/>
      <c r="Q31" s="72"/>
      <c r="R31" s="72"/>
      <c r="S31" s="72"/>
      <c r="T31" s="72"/>
      <c r="U31" s="72"/>
      <c r="V31" s="73" t="s">
        <v>160</v>
      </c>
      <c r="W31" s="78" t="s">
        <v>359</v>
      </c>
      <c r="Y31" s="169"/>
    </row>
    <row r="32" spans="1:25" customFormat="1" ht="27.75" customHeight="1">
      <c r="A32" s="71">
        <v>5</v>
      </c>
      <c r="B32" s="72" t="s">
        <v>229</v>
      </c>
      <c r="C32" s="72" t="s">
        <v>360</v>
      </c>
      <c r="D32" s="73" t="s">
        <v>361</v>
      </c>
      <c r="E32" s="74">
        <v>10.6</v>
      </c>
      <c r="F32" s="74">
        <v>159.80000000000001</v>
      </c>
      <c r="G32" s="72" t="s">
        <v>33</v>
      </c>
      <c r="H32" s="73" t="s">
        <v>172</v>
      </c>
      <c r="I32" s="75">
        <v>24999</v>
      </c>
      <c r="J32" s="72" t="s">
        <v>35</v>
      </c>
      <c r="K32" s="76">
        <v>46084.958333333336</v>
      </c>
      <c r="L32" s="76">
        <v>46084.958333333336</v>
      </c>
      <c r="M32" s="72"/>
      <c r="N32" s="72"/>
      <c r="O32" s="72"/>
      <c r="P32" s="72"/>
      <c r="Q32" s="72"/>
      <c r="R32" s="72"/>
      <c r="S32" s="72"/>
      <c r="T32" s="72"/>
      <c r="U32" s="72"/>
      <c r="V32" s="73" t="s">
        <v>160</v>
      </c>
      <c r="W32" s="78"/>
      <c r="Y32" s="169"/>
    </row>
    <row r="33" spans="1:25" customFormat="1" ht="27.75" customHeight="1">
      <c r="A33" s="71">
        <v>6</v>
      </c>
      <c r="B33" s="72" t="s">
        <v>229</v>
      </c>
      <c r="C33" s="72"/>
      <c r="D33" s="73" t="s">
        <v>362</v>
      </c>
      <c r="E33" s="74"/>
      <c r="F33" s="74">
        <v>146.5</v>
      </c>
      <c r="G33" s="72" t="s">
        <v>33</v>
      </c>
      <c r="H33" s="73" t="s">
        <v>159</v>
      </c>
      <c r="I33" s="75">
        <v>16529.381000000001</v>
      </c>
      <c r="J33" s="72" t="s">
        <v>35</v>
      </c>
      <c r="K33" s="76">
        <v>46085.125</v>
      </c>
      <c r="L33" s="77" t="s">
        <v>220</v>
      </c>
      <c r="M33" s="72"/>
      <c r="N33" s="72"/>
      <c r="O33" s="72"/>
      <c r="P33" s="72"/>
      <c r="Q33" s="72"/>
      <c r="R33" s="72"/>
      <c r="S33" s="72"/>
      <c r="T33" s="72"/>
      <c r="U33" s="72"/>
      <c r="V33" s="73" t="s">
        <v>151</v>
      </c>
      <c r="W33" s="78"/>
    </row>
    <row r="34" spans="1:25" customFormat="1" ht="27.75" customHeight="1">
      <c r="A34" s="71">
        <v>7</v>
      </c>
      <c r="B34" s="72" t="s">
        <v>229</v>
      </c>
      <c r="C34" s="72"/>
      <c r="D34" s="73" t="s">
        <v>363</v>
      </c>
      <c r="E34" s="74">
        <v>7.5</v>
      </c>
      <c r="F34" s="74">
        <v>156.53</v>
      </c>
      <c r="G34" s="72" t="s">
        <v>33</v>
      </c>
      <c r="H34" s="73" t="s">
        <v>249</v>
      </c>
      <c r="I34" s="75">
        <v>1349.923</v>
      </c>
      <c r="J34" s="72" t="s">
        <v>35</v>
      </c>
      <c r="K34" s="76">
        <v>46085.375</v>
      </c>
      <c r="L34" s="77" t="s">
        <v>220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69</v>
      </c>
      <c r="W34" s="78" t="s">
        <v>350</v>
      </c>
      <c r="Y34" s="169"/>
    </row>
    <row r="35" spans="1:25" customFormat="1" ht="27.75" customHeight="1">
      <c r="A35" s="71">
        <v>8</v>
      </c>
      <c r="B35" s="72" t="s">
        <v>229</v>
      </c>
      <c r="C35" s="72" t="s">
        <v>364</v>
      </c>
      <c r="D35" s="73" t="s">
        <v>365</v>
      </c>
      <c r="E35" s="74"/>
      <c r="F35" s="74">
        <v>149</v>
      </c>
      <c r="G35" s="72" t="s">
        <v>33</v>
      </c>
      <c r="H35" s="73" t="s">
        <v>159</v>
      </c>
      <c r="I35" s="75">
        <v>1595.383</v>
      </c>
      <c r="J35" s="72" t="s">
        <v>35</v>
      </c>
      <c r="K35" s="76">
        <v>46085.916666666664</v>
      </c>
      <c r="L35" s="76">
        <v>46085.916666666664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353</v>
      </c>
      <c r="W35" s="78" t="s">
        <v>239</v>
      </c>
      <c r="Y35" s="169"/>
    </row>
    <row r="36" spans="1:25" customFormat="1" ht="27.75" customHeight="1">
      <c r="A36" s="71">
        <v>9</v>
      </c>
      <c r="B36" s="72" t="s">
        <v>229</v>
      </c>
      <c r="C36" s="72" t="s">
        <v>366</v>
      </c>
      <c r="D36" s="73" t="s">
        <v>367</v>
      </c>
      <c r="E36" s="74">
        <v>10.4</v>
      </c>
      <c r="F36" s="74">
        <v>158.41999999999999</v>
      </c>
      <c r="G36" s="72" t="s">
        <v>33</v>
      </c>
      <c r="H36" s="73" t="s">
        <v>159</v>
      </c>
      <c r="I36" s="75">
        <v>12036.6</v>
      </c>
      <c r="J36" s="72" t="s">
        <v>35</v>
      </c>
      <c r="K36" s="76">
        <v>46086.375</v>
      </c>
      <c r="L36" s="76">
        <v>46086.375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69</v>
      </c>
      <c r="W36" s="78" t="s">
        <v>243</v>
      </c>
      <c r="Y36" s="169"/>
    </row>
    <row r="37" spans="1:25" customFormat="1" ht="27.75" customHeight="1">
      <c r="A37" s="71">
        <v>10</v>
      </c>
      <c r="B37" s="72" t="s">
        <v>229</v>
      </c>
      <c r="C37" s="72"/>
      <c r="D37" s="73" t="s">
        <v>368</v>
      </c>
      <c r="E37" s="74">
        <v>11.8</v>
      </c>
      <c r="F37" s="74">
        <v>180</v>
      </c>
      <c r="G37" s="72" t="s">
        <v>33</v>
      </c>
      <c r="H37" s="73" t="s">
        <v>172</v>
      </c>
      <c r="I37" s="75">
        <v>15001.7</v>
      </c>
      <c r="J37" s="72" t="s">
        <v>35</v>
      </c>
      <c r="K37" s="76">
        <v>46086.416666666664</v>
      </c>
      <c r="L37" s="77" t="s">
        <v>220</v>
      </c>
      <c r="M37" s="72"/>
      <c r="N37" s="72"/>
      <c r="O37" s="72"/>
      <c r="P37" s="72"/>
      <c r="Q37" s="72"/>
      <c r="R37" s="72"/>
      <c r="S37" s="72"/>
      <c r="T37" s="72"/>
      <c r="U37" s="72"/>
      <c r="V37" s="73" t="s">
        <v>151</v>
      </c>
      <c r="W37" s="78"/>
      <c r="Y37" s="169"/>
    </row>
    <row r="38" spans="1:25" customFormat="1" ht="27.75" customHeight="1">
      <c r="A38" s="71">
        <v>11</v>
      </c>
      <c r="B38" s="72" t="s">
        <v>229</v>
      </c>
      <c r="C38" s="72"/>
      <c r="D38" s="73" t="s">
        <v>369</v>
      </c>
      <c r="E38" s="74">
        <v>10</v>
      </c>
      <c r="F38" s="74">
        <v>156.53</v>
      </c>
      <c r="G38" s="72" t="s">
        <v>33</v>
      </c>
      <c r="H38" s="73" t="s">
        <v>159</v>
      </c>
      <c r="I38" s="75">
        <v>8000</v>
      </c>
      <c r="J38" s="72" t="s">
        <v>35</v>
      </c>
      <c r="K38" s="76">
        <v>46087</v>
      </c>
      <c r="L38" s="77" t="s">
        <v>220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69</v>
      </c>
      <c r="W38" s="78" t="s">
        <v>243</v>
      </c>
      <c r="Y38" s="169"/>
    </row>
    <row r="39" spans="1:25" customFormat="1" ht="27.75" customHeight="1">
      <c r="A39" s="71">
        <v>12</v>
      </c>
      <c r="B39" s="72" t="s">
        <v>229</v>
      </c>
      <c r="C39" s="72"/>
      <c r="D39" s="73" t="s">
        <v>370</v>
      </c>
      <c r="E39" s="74">
        <v>10.1</v>
      </c>
      <c r="F39" s="74">
        <v>157.30000000000001</v>
      </c>
      <c r="G39" s="72" t="s">
        <v>33</v>
      </c>
      <c r="H39" s="73" t="s">
        <v>159</v>
      </c>
      <c r="I39" s="75">
        <v>8700</v>
      </c>
      <c r="J39" s="72" t="s">
        <v>35</v>
      </c>
      <c r="K39" s="76">
        <v>46087</v>
      </c>
      <c r="L39" s="77" t="s">
        <v>220</v>
      </c>
      <c r="M39" s="72"/>
      <c r="N39" s="72"/>
      <c r="O39" s="72"/>
      <c r="P39" s="72"/>
      <c r="Q39" s="72"/>
      <c r="R39" s="72"/>
      <c r="S39" s="72"/>
      <c r="T39" s="72"/>
      <c r="U39" s="72"/>
      <c r="V39" s="73" t="s">
        <v>69</v>
      </c>
      <c r="W39" s="78" t="s">
        <v>371</v>
      </c>
      <c r="Y39" s="169"/>
    </row>
    <row r="40" spans="1:25" customFormat="1" ht="27.75" customHeight="1">
      <c r="A40" s="71">
        <v>13</v>
      </c>
      <c r="B40" s="72" t="s">
        <v>229</v>
      </c>
      <c r="C40" s="72"/>
      <c r="D40" s="73" t="s">
        <v>372</v>
      </c>
      <c r="E40" s="74">
        <v>8.6</v>
      </c>
      <c r="F40" s="74">
        <v>149.03</v>
      </c>
      <c r="G40" s="72" t="s">
        <v>33</v>
      </c>
      <c r="H40" s="73" t="s">
        <v>159</v>
      </c>
      <c r="I40" s="75">
        <v>5000</v>
      </c>
      <c r="J40" s="72" t="s">
        <v>35</v>
      </c>
      <c r="K40" s="76">
        <v>46087</v>
      </c>
      <c r="L40" s="77" t="s">
        <v>220</v>
      </c>
      <c r="M40" s="72"/>
      <c r="N40" s="72"/>
      <c r="O40" s="72"/>
      <c r="P40" s="72"/>
      <c r="Q40" s="72"/>
      <c r="R40" s="72"/>
      <c r="S40" s="72"/>
      <c r="T40" s="72"/>
      <c r="U40" s="72"/>
      <c r="V40" s="73" t="s">
        <v>69</v>
      </c>
      <c r="W40" s="78" t="s">
        <v>243</v>
      </c>
      <c r="Y40" s="169"/>
    </row>
    <row r="41" spans="1:25" customFormat="1" ht="27.75" customHeight="1">
      <c r="A41" s="71">
        <v>14</v>
      </c>
      <c r="B41" s="72" t="s">
        <v>229</v>
      </c>
      <c r="C41" s="72"/>
      <c r="D41" s="73" t="s">
        <v>373</v>
      </c>
      <c r="E41" s="74">
        <v>7.7</v>
      </c>
      <c r="F41" s="74">
        <v>144.09</v>
      </c>
      <c r="G41" s="72" t="s">
        <v>86</v>
      </c>
      <c r="H41" s="73" t="s">
        <v>159</v>
      </c>
      <c r="I41" s="75">
        <v>5000</v>
      </c>
      <c r="J41" s="72" t="s">
        <v>35</v>
      </c>
      <c r="K41" s="76">
        <v>46087.75</v>
      </c>
      <c r="L41" s="77" t="s">
        <v>220</v>
      </c>
      <c r="M41" s="72"/>
      <c r="N41" s="72"/>
      <c r="O41" s="72"/>
      <c r="P41" s="72"/>
      <c r="Q41" s="72"/>
      <c r="R41" s="72"/>
      <c r="S41" s="72"/>
      <c r="T41" s="72"/>
      <c r="U41" s="72"/>
      <c r="V41" s="73" t="s">
        <v>151</v>
      </c>
      <c r="W41" s="78"/>
      <c r="Y41" s="169"/>
    </row>
    <row r="42" spans="1:25" customFormat="1" ht="27.75" customHeight="1">
      <c r="A42" s="71">
        <v>15</v>
      </c>
      <c r="B42" s="123" t="s">
        <v>229</v>
      </c>
      <c r="C42" s="123"/>
      <c r="D42" s="124" t="s">
        <v>374</v>
      </c>
      <c r="E42" s="125">
        <v>8</v>
      </c>
      <c r="F42" s="125">
        <v>121.95</v>
      </c>
      <c r="G42" s="123" t="s">
        <v>33</v>
      </c>
      <c r="H42" s="124" t="s">
        <v>375</v>
      </c>
      <c r="I42" s="126">
        <v>10000</v>
      </c>
      <c r="J42" s="123" t="s">
        <v>35</v>
      </c>
      <c r="K42" s="127">
        <v>46090.791666666664</v>
      </c>
      <c r="L42" s="155" t="s">
        <v>220</v>
      </c>
      <c r="M42" s="123"/>
      <c r="N42" s="123"/>
      <c r="O42" s="123"/>
      <c r="P42" s="123"/>
      <c r="Q42" s="123"/>
      <c r="R42" s="123"/>
      <c r="S42" s="123"/>
      <c r="T42" s="123"/>
      <c r="U42" s="123"/>
      <c r="V42" s="124"/>
      <c r="W42" s="70" t="s">
        <v>376</v>
      </c>
      <c r="Y42" s="169"/>
    </row>
    <row r="43" spans="1:25" customFormat="1" ht="27.75" customHeight="1">
      <c r="A43" s="164"/>
      <c r="B43" s="129"/>
      <c r="C43" s="129"/>
      <c r="D43" s="130"/>
      <c r="E43" s="131"/>
      <c r="F43" s="131"/>
      <c r="G43" s="129"/>
      <c r="H43" s="130"/>
      <c r="I43" s="132"/>
      <c r="J43" s="129"/>
      <c r="K43" s="165"/>
      <c r="L43" s="165"/>
      <c r="M43" s="129"/>
      <c r="N43" s="129"/>
      <c r="O43" s="129"/>
      <c r="P43" s="129"/>
      <c r="Q43" s="129"/>
      <c r="R43" s="129"/>
      <c r="S43" s="129"/>
      <c r="T43" s="129"/>
      <c r="U43" s="129"/>
      <c r="V43" s="130"/>
      <c r="W43" s="89"/>
      <c r="Y43" s="169"/>
    </row>
    <row r="44" spans="1:25" s="60" customFormat="1" ht="45" customHeight="1">
      <c r="A44" s="84" t="s">
        <v>377</v>
      </c>
      <c r="B44" s="85"/>
      <c r="C44" s="85"/>
      <c r="D44" s="101" t="s">
        <v>268</v>
      </c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6"/>
      <c r="Y44" s="167"/>
    </row>
    <row r="45" spans="1:25" customFormat="1" ht="27.75" customHeight="1">
      <c r="A45" s="71">
        <v>1</v>
      </c>
      <c r="B45" s="72" t="s">
        <v>269</v>
      </c>
      <c r="C45" s="72"/>
      <c r="D45" s="73" t="s">
        <v>378</v>
      </c>
      <c r="E45" s="74"/>
      <c r="F45" s="74">
        <v>225</v>
      </c>
      <c r="G45" s="72" t="s">
        <v>15</v>
      </c>
      <c r="H45" s="73" t="s">
        <v>136</v>
      </c>
      <c r="I45" s="75">
        <f>750+900</f>
        <v>1650</v>
      </c>
      <c r="J45" s="72" t="s">
        <v>137</v>
      </c>
      <c r="K45" s="76">
        <v>46083</v>
      </c>
      <c r="L45" s="77" t="s">
        <v>220</v>
      </c>
      <c r="M45" s="72"/>
      <c r="N45" s="72"/>
      <c r="O45" s="72"/>
      <c r="P45" s="72"/>
      <c r="Q45" s="72"/>
      <c r="R45" s="72"/>
      <c r="S45" s="72"/>
      <c r="T45" s="72"/>
      <c r="U45" s="72"/>
      <c r="V45" s="73" t="s">
        <v>145</v>
      </c>
      <c r="W45" s="78" t="s">
        <v>272</v>
      </c>
      <c r="Y45" s="169"/>
    </row>
    <row r="46" spans="1:25" customFormat="1" ht="27.75" customHeight="1">
      <c r="A46" s="71">
        <v>2</v>
      </c>
      <c r="B46" s="72" t="s">
        <v>269</v>
      </c>
      <c r="C46" s="72"/>
      <c r="D46" s="73" t="s">
        <v>379</v>
      </c>
      <c r="E46" s="74"/>
      <c r="F46" s="74">
        <v>199.93</v>
      </c>
      <c r="G46" s="72" t="s">
        <v>15</v>
      </c>
      <c r="H46" s="73" t="s">
        <v>136</v>
      </c>
      <c r="I46" s="75">
        <v>1800</v>
      </c>
      <c r="J46" s="72" t="s">
        <v>137</v>
      </c>
      <c r="K46" s="76">
        <v>46083.5</v>
      </c>
      <c r="L46" s="77" t="s">
        <v>220</v>
      </c>
      <c r="M46" s="72"/>
      <c r="N46" s="72"/>
      <c r="O46" s="72"/>
      <c r="P46" s="72"/>
      <c r="Q46" s="72"/>
      <c r="R46" s="72"/>
      <c r="S46" s="72"/>
      <c r="T46" s="72"/>
      <c r="U46" s="72"/>
      <c r="V46" s="73" t="s">
        <v>145</v>
      </c>
      <c r="W46" s="78" t="s">
        <v>272</v>
      </c>
      <c r="Y46" s="169"/>
    </row>
    <row r="47" spans="1:25" customFormat="1" ht="27.75" customHeight="1">
      <c r="A47" s="71">
        <v>3</v>
      </c>
      <c r="B47" s="72" t="s">
        <v>269</v>
      </c>
      <c r="C47" s="72"/>
      <c r="D47" s="73" t="s">
        <v>380</v>
      </c>
      <c r="E47" s="74"/>
      <c r="F47" s="74">
        <v>231.53</v>
      </c>
      <c r="G47" s="72" t="s">
        <v>15</v>
      </c>
      <c r="H47" s="73" t="s">
        <v>136</v>
      </c>
      <c r="I47" s="75">
        <v>1200</v>
      </c>
      <c r="J47" s="72" t="s">
        <v>137</v>
      </c>
      <c r="K47" s="76">
        <v>46084</v>
      </c>
      <c r="L47" s="77" t="s">
        <v>220</v>
      </c>
      <c r="M47" s="72"/>
      <c r="N47" s="72"/>
      <c r="O47" s="72"/>
      <c r="P47" s="72"/>
      <c r="Q47" s="72"/>
      <c r="R47" s="72"/>
      <c r="S47" s="72"/>
      <c r="T47" s="72"/>
      <c r="U47" s="72"/>
      <c r="V47" s="73" t="s">
        <v>381</v>
      </c>
      <c r="W47" s="78" t="s">
        <v>272</v>
      </c>
      <c r="Y47" s="169"/>
    </row>
    <row r="48" spans="1:25" customFormat="1" ht="27.75" customHeight="1">
      <c r="A48" s="71">
        <v>4</v>
      </c>
      <c r="B48" s="72" t="s">
        <v>269</v>
      </c>
      <c r="C48" s="72"/>
      <c r="D48" s="73" t="s">
        <v>382</v>
      </c>
      <c r="E48" s="74"/>
      <c r="F48" s="74">
        <v>207.4</v>
      </c>
      <c r="G48" s="72" t="s">
        <v>15</v>
      </c>
      <c r="H48" s="73" t="s">
        <v>136</v>
      </c>
      <c r="I48" s="75">
        <v>2100</v>
      </c>
      <c r="J48" s="72" t="s">
        <v>137</v>
      </c>
      <c r="K48" s="76">
        <v>46085</v>
      </c>
      <c r="L48" s="77" t="s">
        <v>383</v>
      </c>
      <c r="M48" s="72"/>
      <c r="N48" s="72"/>
      <c r="O48" s="72"/>
      <c r="P48" s="72"/>
      <c r="Q48" s="72"/>
      <c r="R48" s="72"/>
      <c r="S48" s="72"/>
      <c r="T48" s="72"/>
      <c r="U48" s="72"/>
      <c r="V48" s="73" t="s">
        <v>384</v>
      </c>
      <c r="W48" s="78"/>
      <c r="Y48" s="169"/>
    </row>
    <row r="49" spans="1:16384" customFormat="1" ht="27.75" customHeight="1">
      <c r="A49" s="71">
        <v>5</v>
      </c>
      <c r="B49" s="72" t="s">
        <v>269</v>
      </c>
      <c r="C49" s="72"/>
      <c r="D49" s="73" t="s">
        <v>385</v>
      </c>
      <c r="E49" s="74"/>
      <c r="F49" s="74">
        <v>187.3</v>
      </c>
      <c r="G49" s="72" t="s">
        <v>15</v>
      </c>
      <c r="H49" s="73" t="s">
        <v>136</v>
      </c>
      <c r="I49" s="75">
        <v>1670</v>
      </c>
      <c r="J49" s="72" t="s">
        <v>137</v>
      </c>
      <c r="K49" s="76">
        <v>46085</v>
      </c>
      <c r="L49" s="77" t="s">
        <v>220</v>
      </c>
      <c r="M49" s="72"/>
      <c r="N49" s="72"/>
      <c r="O49" s="72"/>
      <c r="P49" s="72"/>
      <c r="Q49" s="72"/>
      <c r="R49" s="72"/>
      <c r="S49" s="72"/>
      <c r="T49" s="72"/>
      <c r="U49" s="72"/>
      <c r="V49" s="73" t="s">
        <v>386</v>
      </c>
      <c r="W49" s="78" t="s">
        <v>272</v>
      </c>
      <c r="Y49" s="169"/>
    </row>
    <row r="50" spans="1:16384" customFormat="1" ht="27.75" customHeight="1">
      <c r="A50" s="71">
        <v>6</v>
      </c>
      <c r="B50" s="72" t="s">
        <v>269</v>
      </c>
      <c r="C50" s="72"/>
      <c r="D50" s="73" t="s">
        <v>387</v>
      </c>
      <c r="E50" s="74"/>
      <c r="F50" s="74">
        <v>193.03</v>
      </c>
      <c r="G50" s="72" t="s">
        <v>15</v>
      </c>
      <c r="H50" s="73" t="s">
        <v>136</v>
      </c>
      <c r="I50" s="75">
        <v>1000</v>
      </c>
      <c r="J50" s="72" t="s">
        <v>137</v>
      </c>
      <c r="K50" s="76">
        <v>46086</v>
      </c>
      <c r="L50" s="77" t="s">
        <v>220</v>
      </c>
      <c r="M50" s="72"/>
      <c r="N50" s="72"/>
      <c r="O50" s="72"/>
      <c r="P50" s="72"/>
      <c r="Q50" s="72"/>
      <c r="R50" s="72"/>
      <c r="S50" s="72"/>
      <c r="T50" s="72"/>
      <c r="U50" s="72"/>
      <c r="V50" s="73" t="s">
        <v>381</v>
      </c>
      <c r="W50" s="78" t="s">
        <v>272</v>
      </c>
      <c r="Y50" s="169"/>
    </row>
    <row r="51" spans="1:16384" customFormat="1" ht="27.75" customHeight="1">
      <c r="A51" s="71">
        <v>7</v>
      </c>
      <c r="B51" s="72" t="s">
        <v>269</v>
      </c>
      <c r="C51" s="72"/>
      <c r="D51" s="73" t="s">
        <v>388</v>
      </c>
      <c r="E51" s="74"/>
      <c r="F51" s="74">
        <v>228.2</v>
      </c>
      <c r="G51" s="72" t="s">
        <v>15</v>
      </c>
      <c r="H51" s="73" t="s">
        <v>136</v>
      </c>
      <c r="I51" s="75">
        <f>590+600</f>
        <v>1190</v>
      </c>
      <c r="J51" s="72" t="s">
        <v>137</v>
      </c>
      <c r="K51" s="76">
        <v>46086.5</v>
      </c>
      <c r="L51" s="77" t="s">
        <v>220</v>
      </c>
      <c r="M51" s="72"/>
      <c r="N51" s="72"/>
      <c r="O51" s="72"/>
      <c r="P51" s="72"/>
      <c r="Q51" s="72"/>
      <c r="R51" s="72"/>
      <c r="S51" s="72"/>
      <c r="T51" s="72"/>
      <c r="U51" s="72"/>
      <c r="V51" s="73" t="s">
        <v>389</v>
      </c>
      <c r="W51" s="78" t="s">
        <v>272</v>
      </c>
      <c r="Y51" s="169"/>
    </row>
    <row r="52" spans="1:16384" customFormat="1" ht="27.75" customHeight="1">
      <c r="A52" s="71">
        <v>8</v>
      </c>
      <c r="B52" s="72" t="s">
        <v>269</v>
      </c>
      <c r="C52" s="72"/>
      <c r="D52" s="73" t="s">
        <v>390</v>
      </c>
      <c r="E52" s="74">
        <v>9.8000000000000007</v>
      </c>
      <c r="F52" s="74">
        <v>208.91</v>
      </c>
      <c r="G52" s="72" t="s">
        <v>15</v>
      </c>
      <c r="H52" s="73" t="s">
        <v>136</v>
      </c>
      <c r="I52" s="75">
        <v>1100</v>
      </c>
      <c r="J52" s="72" t="s">
        <v>137</v>
      </c>
      <c r="K52" s="76">
        <v>46090.583333333336</v>
      </c>
      <c r="L52" s="77" t="s">
        <v>220</v>
      </c>
      <c r="M52" s="72"/>
      <c r="N52" s="72"/>
      <c r="O52" s="72"/>
      <c r="P52" s="72"/>
      <c r="Q52" s="72"/>
      <c r="R52" s="72"/>
      <c r="S52" s="72"/>
      <c r="T52" s="72"/>
      <c r="U52" s="72"/>
      <c r="V52" s="73" t="s">
        <v>389</v>
      </c>
      <c r="W52" s="78" t="s">
        <v>272</v>
      </c>
      <c r="Y52" s="169"/>
    </row>
    <row r="53" spans="1:16384" customFormat="1" ht="27.75" customHeight="1">
      <c r="A53" s="71">
        <v>9</v>
      </c>
      <c r="B53" s="65" t="s">
        <v>269</v>
      </c>
      <c r="C53" s="65"/>
      <c r="D53" s="66" t="s">
        <v>391</v>
      </c>
      <c r="E53" s="67">
        <v>11.5</v>
      </c>
      <c r="F53" s="67">
        <v>185.97</v>
      </c>
      <c r="G53" s="65" t="s">
        <v>15</v>
      </c>
      <c r="H53" s="66" t="s">
        <v>136</v>
      </c>
      <c r="I53" s="68">
        <f>720+600</f>
        <v>1320</v>
      </c>
      <c r="J53" s="65" t="s">
        <v>137</v>
      </c>
      <c r="K53" s="69">
        <v>46093</v>
      </c>
      <c r="L53" s="155" t="s">
        <v>220</v>
      </c>
      <c r="M53" s="65"/>
      <c r="N53" s="65"/>
      <c r="O53" s="65"/>
      <c r="P53" s="65"/>
      <c r="Q53" s="65"/>
      <c r="R53" s="65"/>
      <c r="S53" s="65"/>
      <c r="T53" s="65"/>
      <c r="U53" s="65"/>
      <c r="V53" s="66" t="s">
        <v>389</v>
      </c>
      <c r="W53" s="70" t="s">
        <v>272</v>
      </c>
      <c r="Y53" s="169"/>
    </row>
    <row r="54" spans="1:16384" s="60" customFormat="1" ht="30" customHeight="1">
      <c r="A54" s="87"/>
      <c r="B54" s="88"/>
      <c r="C54" s="88"/>
      <c r="D54" s="89"/>
      <c r="E54" s="90"/>
      <c r="F54" s="90"/>
      <c r="G54" s="88"/>
      <c r="H54" s="89"/>
      <c r="I54" s="91"/>
      <c r="J54" s="88"/>
      <c r="K54" s="92"/>
      <c r="L54" s="92"/>
      <c r="M54" s="88"/>
      <c r="N54" s="88"/>
      <c r="O54" s="88"/>
      <c r="P54" s="88"/>
      <c r="Q54" s="88"/>
      <c r="R54" s="88"/>
      <c r="S54" s="88"/>
      <c r="T54" s="88"/>
      <c r="U54" s="88"/>
      <c r="V54" s="89"/>
      <c r="W54" s="89"/>
      <c r="Y54" s="167"/>
    </row>
    <row r="55" spans="1:16384" s="60" customFormat="1" ht="45" customHeight="1">
      <c r="A55" s="84" t="s">
        <v>275</v>
      </c>
      <c r="B55" s="85"/>
      <c r="C55" s="85"/>
      <c r="D55" s="101" t="s">
        <v>276</v>
      </c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6"/>
      <c r="Y55" s="167"/>
    </row>
    <row r="56" spans="1:16384" customFormat="1" ht="27.75" customHeight="1">
      <c r="A56" s="71">
        <v>1</v>
      </c>
      <c r="B56" s="72" t="s">
        <v>149</v>
      </c>
      <c r="C56" s="72"/>
      <c r="D56" s="73" t="s">
        <v>392</v>
      </c>
      <c r="E56" s="74">
        <v>14.1</v>
      </c>
      <c r="F56" s="74">
        <v>228.99</v>
      </c>
      <c r="G56" s="72" t="s">
        <v>33</v>
      </c>
      <c r="H56" s="73" t="s">
        <v>346</v>
      </c>
      <c r="I56" s="75">
        <v>76200</v>
      </c>
      <c r="J56" s="72" t="s">
        <v>35</v>
      </c>
      <c r="K56" s="76">
        <v>46084.895833333336</v>
      </c>
      <c r="L56" s="77" t="s">
        <v>220</v>
      </c>
      <c r="M56" s="72"/>
      <c r="N56" s="72"/>
      <c r="O56" s="72"/>
      <c r="P56" s="72"/>
      <c r="Q56" s="72"/>
      <c r="R56" s="72"/>
      <c r="S56" s="72"/>
      <c r="T56" s="72"/>
      <c r="U56" s="72"/>
      <c r="V56" s="73" t="s">
        <v>156</v>
      </c>
      <c r="W56" s="78"/>
      <c r="Y56" s="169"/>
    </row>
    <row r="57" spans="1:16384" customFormat="1" ht="27.75" customHeight="1">
      <c r="A57" s="71">
        <v>2</v>
      </c>
      <c r="B57" s="72" t="s">
        <v>149</v>
      </c>
      <c r="C57" s="72"/>
      <c r="D57" s="73" t="s">
        <v>393</v>
      </c>
      <c r="E57" s="74">
        <v>14.17</v>
      </c>
      <c r="F57" s="74">
        <v>229</v>
      </c>
      <c r="G57" s="72" t="s">
        <v>33</v>
      </c>
      <c r="H57" s="73" t="s">
        <v>331</v>
      </c>
      <c r="I57" s="75">
        <v>77338</v>
      </c>
      <c r="J57" s="72" t="s">
        <v>35</v>
      </c>
      <c r="K57" s="76">
        <v>46086.645833333336</v>
      </c>
      <c r="L57" s="77" t="s">
        <v>220</v>
      </c>
      <c r="M57" s="72"/>
      <c r="N57" s="72"/>
      <c r="O57" s="72"/>
      <c r="P57" s="72"/>
      <c r="Q57" s="72"/>
      <c r="R57" s="72"/>
      <c r="S57" s="72"/>
      <c r="T57" s="72"/>
      <c r="U57" s="72"/>
      <c r="V57" s="73" t="s">
        <v>394</v>
      </c>
      <c r="W57" s="78" t="s">
        <v>395</v>
      </c>
      <c r="Y57" s="169"/>
    </row>
    <row r="58" spans="1:16384" customFormat="1" ht="27.75" customHeight="1">
      <c r="A58" s="71">
        <v>3</v>
      </c>
      <c r="B58" s="72" t="s">
        <v>149</v>
      </c>
      <c r="C58" s="72"/>
      <c r="D58" s="73" t="s">
        <v>396</v>
      </c>
      <c r="E58" s="74">
        <v>14.25</v>
      </c>
      <c r="F58" s="74">
        <v>255.25800000000001</v>
      </c>
      <c r="G58" s="72" t="s">
        <v>33</v>
      </c>
      <c r="H58" s="73" t="s">
        <v>331</v>
      </c>
      <c r="I58" s="75">
        <v>107200</v>
      </c>
      <c r="J58" s="72" t="s">
        <v>35</v>
      </c>
      <c r="K58" s="76">
        <v>46087</v>
      </c>
      <c r="L58" s="77" t="s">
        <v>220</v>
      </c>
      <c r="M58" s="72"/>
      <c r="N58" s="72"/>
      <c r="O58" s="72"/>
      <c r="P58" s="72"/>
      <c r="Q58" s="72"/>
      <c r="R58" s="72"/>
      <c r="S58" s="72"/>
      <c r="T58" s="72"/>
      <c r="U58" s="72"/>
      <c r="V58" s="73" t="s">
        <v>397</v>
      </c>
      <c r="W58" s="78"/>
      <c r="Y58" s="169"/>
    </row>
    <row r="59" spans="1:16384" ht="30.75" customHeight="1">
      <c r="A59" s="71">
        <v>3</v>
      </c>
      <c r="B59" s="65" t="s">
        <v>149</v>
      </c>
      <c r="C59" s="65"/>
      <c r="D59" s="66" t="s">
        <v>398</v>
      </c>
      <c r="E59" s="67">
        <v>14.45</v>
      </c>
      <c r="F59" s="67">
        <v>291.95999999999998</v>
      </c>
      <c r="G59" s="65" t="s">
        <v>33</v>
      </c>
      <c r="H59" s="66" t="s">
        <v>331</v>
      </c>
      <c r="I59" s="68">
        <v>127000</v>
      </c>
      <c r="J59" s="65" t="s">
        <v>35</v>
      </c>
      <c r="K59" s="69">
        <v>46097</v>
      </c>
      <c r="L59" s="99" t="s">
        <v>220</v>
      </c>
      <c r="M59" s="65"/>
      <c r="N59" s="65"/>
      <c r="O59" s="65"/>
      <c r="P59" s="65"/>
      <c r="Q59" s="65"/>
      <c r="R59" s="65"/>
      <c r="S59" s="65"/>
      <c r="T59" s="65"/>
      <c r="U59" s="65"/>
      <c r="V59" s="66" t="s">
        <v>399</v>
      </c>
      <c r="W59" s="70"/>
      <c r="X59"/>
      <c r="Y59" s="16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 s="60"/>
    </row>
    <row r="60" spans="1:16384" s="60" customFormat="1" ht="30" customHeight="1">
      <c r="A60" s="87"/>
      <c r="B60" s="88"/>
      <c r="C60" s="88"/>
      <c r="D60" s="89"/>
      <c r="E60" s="90"/>
      <c r="F60" s="90"/>
      <c r="G60" s="88"/>
      <c r="H60" s="89"/>
      <c r="I60" s="91"/>
      <c r="J60" s="88"/>
      <c r="K60" s="92"/>
      <c r="L60" s="92"/>
      <c r="M60" s="88"/>
      <c r="N60" s="88"/>
      <c r="O60" s="88"/>
      <c r="P60" s="88"/>
      <c r="Q60" s="88"/>
      <c r="R60" s="88"/>
      <c r="S60" s="88"/>
      <c r="T60" s="88"/>
      <c r="U60" s="88"/>
      <c r="V60" s="89"/>
      <c r="W60" s="89"/>
      <c r="Y60" s="167"/>
    </row>
    <row r="61" spans="1:16384" s="60" customFormat="1" ht="45" customHeight="1">
      <c r="A61" s="84" t="s">
        <v>400</v>
      </c>
      <c r="B61" s="85"/>
      <c r="C61" s="85"/>
      <c r="D61" s="101" t="s">
        <v>279</v>
      </c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6"/>
      <c r="Y61" s="167"/>
    </row>
    <row r="62" spans="1:16384" customFormat="1" ht="27.75" customHeight="1">
      <c r="A62" s="128">
        <v>1</v>
      </c>
      <c r="B62" s="72" t="s">
        <v>280</v>
      </c>
      <c r="C62" s="72"/>
      <c r="D62" s="73" t="s">
        <v>401</v>
      </c>
      <c r="E62" s="74"/>
      <c r="F62" s="74"/>
      <c r="G62" s="72" t="s">
        <v>86</v>
      </c>
      <c r="H62" s="73" t="s">
        <v>282</v>
      </c>
      <c r="I62" s="75">
        <v>122744.37</v>
      </c>
      <c r="J62" s="72" t="s">
        <v>73</v>
      </c>
      <c r="K62" s="76">
        <v>46085</v>
      </c>
      <c r="L62" s="77" t="s">
        <v>220</v>
      </c>
      <c r="M62" s="72"/>
      <c r="N62" s="72"/>
      <c r="O62" s="72"/>
      <c r="P62" s="72"/>
      <c r="Q62" s="72"/>
      <c r="R62" s="72"/>
      <c r="S62" s="72"/>
      <c r="T62" s="72"/>
      <c r="U62" s="72"/>
      <c r="V62" s="73"/>
      <c r="W62" s="78" t="s">
        <v>287</v>
      </c>
      <c r="Y62" s="169"/>
    </row>
    <row r="63" spans="1:16384" customFormat="1" ht="27.75" customHeight="1">
      <c r="A63" s="128">
        <v>2</v>
      </c>
      <c r="B63" s="72" t="s">
        <v>280</v>
      </c>
      <c r="C63" s="72"/>
      <c r="D63" s="73" t="s">
        <v>402</v>
      </c>
      <c r="E63" s="74"/>
      <c r="F63" s="74"/>
      <c r="G63" s="72" t="s">
        <v>86</v>
      </c>
      <c r="H63" s="73" t="s">
        <v>282</v>
      </c>
      <c r="I63" s="75">
        <v>99000</v>
      </c>
      <c r="J63" s="72" t="s">
        <v>73</v>
      </c>
      <c r="K63" s="76">
        <v>46085</v>
      </c>
      <c r="L63" s="77" t="s">
        <v>220</v>
      </c>
      <c r="M63" s="72"/>
      <c r="N63" s="72"/>
      <c r="O63" s="72"/>
      <c r="P63" s="72"/>
      <c r="Q63" s="72"/>
      <c r="R63" s="72"/>
      <c r="S63" s="72"/>
      <c r="T63" s="72"/>
      <c r="U63" s="72"/>
      <c r="V63" s="73"/>
      <c r="W63" s="78" t="s">
        <v>287</v>
      </c>
      <c r="Y63" s="169"/>
    </row>
    <row r="64" spans="1:16384" customFormat="1" ht="27.75" customHeight="1">
      <c r="A64" s="128">
        <v>3</v>
      </c>
      <c r="B64" s="72" t="s">
        <v>280</v>
      </c>
      <c r="C64" s="72"/>
      <c r="D64" s="73" t="s">
        <v>403</v>
      </c>
      <c r="E64" s="74"/>
      <c r="F64" s="74"/>
      <c r="G64" s="72" t="s">
        <v>86</v>
      </c>
      <c r="H64" s="73" t="s">
        <v>282</v>
      </c>
      <c r="I64" s="75">
        <v>285190</v>
      </c>
      <c r="J64" s="72" t="s">
        <v>73</v>
      </c>
      <c r="K64" s="76">
        <v>46086</v>
      </c>
      <c r="L64" s="77" t="s">
        <v>220</v>
      </c>
      <c r="M64" s="72"/>
      <c r="N64" s="72"/>
      <c r="O64" s="72"/>
      <c r="P64" s="72"/>
      <c r="Q64" s="72"/>
      <c r="R64" s="72"/>
      <c r="S64" s="72"/>
      <c r="T64" s="72"/>
      <c r="U64" s="72"/>
      <c r="V64" s="73"/>
      <c r="W64" s="78" t="s">
        <v>287</v>
      </c>
      <c r="Y64" s="169"/>
    </row>
    <row r="65" spans="1:25" customFormat="1" ht="27.75" customHeight="1">
      <c r="A65" s="128">
        <v>4</v>
      </c>
      <c r="B65" s="72" t="s">
        <v>280</v>
      </c>
      <c r="C65" s="72"/>
      <c r="D65" s="73" t="s">
        <v>404</v>
      </c>
      <c r="E65" s="74"/>
      <c r="F65" s="74"/>
      <c r="G65" s="72" t="s">
        <v>33</v>
      </c>
      <c r="H65" s="73" t="s">
        <v>282</v>
      </c>
      <c r="I65" s="75">
        <v>99000</v>
      </c>
      <c r="J65" s="72" t="s">
        <v>35</v>
      </c>
      <c r="K65" s="76">
        <v>46086</v>
      </c>
      <c r="L65" s="77" t="s">
        <v>220</v>
      </c>
      <c r="M65" s="72"/>
      <c r="N65" s="72"/>
      <c r="O65" s="72"/>
      <c r="P65" s="72"/>
      <c r="Q65" s="72"/>
      <c r="R65" s="72"/>
      <c r="S65" s="72"/>
      <c r="T65" s="72"/>
      <c r="U65" s="72"/>
      <c r="V65" s="73"/>
      <c r="W65" s="78" t="s">
        <v>287</v>
      </c>
      <c r="Y65" s="169"/>
    </row>
    <row r="66" spans="1:25" customFormat="1" ht="27.75" customHeight="1">
      <c r="A66" s="128">
        <v>5</v>
      </c>
      <c r="B66" s="72" t="s">
        <v>280</v>
      </c>
      <c r="C66" s="72"/>
      <c r="D66" s="73" t="s">
        <v>405</v>
      </c>
      <c r="E66" s="74"/>
      <c r="F66" s="74"/>
      <c r="G66" s="72" t="s">
        <v>33</v>
      </c>
      <c r="H66" s="73" t="s">
        <v>282</v>
      </c>
      <c r="I66" s="75">
        <v>269337</v>
      </c>
      <c r="J66" s="72" t="s">
        <v>73</v>
      </c>
      <c r="K66" s="76">
        <v>46088</v>
      </c>
      <c r="L66" s="77" t="s">
        <v>220</v>
      </c>
      <c r="M66" s="72"/>
      <c r="N66" s="72"/>
      <c r="O66" s="72"/>
      <c r="P66" s="72"/>
      <c r="Q66" s="72"/>
      <c r="R66" s="72"/>
      <c r="S66" s="72"/>
      <c r="T66" s="72"/>
      <c r="U66" s="72"/>
      <c r="V66" s="73"/>
      <c r="W66" s="78" t="s">
        <v>287</v>
      </c>
      <c r="Y66" s="169"/>
    </row>
    <row r="67" spans="1:25" customFormat="1" ht="27.75" customHeight="1">
      <c r="A67" s="128">
        <v>6</v>
      </c>
      <c r="B67" s="72" t="s">
        <v>280</v>
      </c>
      <c r="C67" s="72"/>
      <c r="D67" s="73" t="s">
        <v>406</v>
      </c>
      <c r="E67" s="74"/>
      <c r="F67" s="74"/>
      <c r="G67" s="72" t="s">
        <v>33</v>
      </c>
      <c r="H67" s="73" t="s">
        <v>282</v>
      </c>
      <c r="I67" s="75">
        <v>99000</v>
      </c>
      <c r="J67" s="72" t="s">
        <v>73</v>
      </c>
      <c r="K67" s="76">
        <v>46088</v>
      </c>
      <c r="L67" s="77" t="s">
        <v>220</v>
      </c>
      <c r="M67" s="72"/>
      <c r="N67" s="72"/>
      <c r="O67" s="72"/>
      <c r="P67" s="72"/>
      <c r="Q67" s="72"/>
      <c r="R67" s="72"/>
      <c r="S67" s="72"/>
      <c r="T67" s="72"/>
      <c r="U67" s="72"/>
      <c r="V67" s="73"/>
      <c r="W67" s="78" t="s">
        <v>287</v>
      </c>
      <c r="Y67" s="169"/>
    </row>
    <row r="68" spans="1:25" customFormat="1" ht="27.75" customHeight="1">
      <c r="A68" s="142">
        <v>7</v>
      </c>
      <c r="B68" s="65" t="s">
        <v>280</v>
      </c>
      <c r="C68" s="65"/>
      <c r="D68" s="66" t="s">
        <v>407</v>
      </c>
      <c r="E68" s="67"/>
      <c r="F68" s="67"/>
      <c r="G68" s="65" t="s">
        <v>33</v>
      </c>
      <c r="H68" s="66" t="s">
        <v>282</v>
      </c>
      <c r="I68" s="68">
        <v>125000</v>
      </c>
      <c r="J68" s="65" t="s">
        <v>35</v>
      </c>
      <c r="K68" s="69">
        <v>46090</v>
      </c>
      <c r="L68" s="99" t="s">
        <v>220</v>
      </c>
      <c r="M68" s="65"/>
      <c r="N68" s="65"/>
      <c r="O68" s="65"/>
      <c r="P68" s="65"/>
      <c r="Q68" s="65"/>
      <c r="R68" s="65"/>
      <c r="S68" s="65"/>
      <c r="T68" s="65"/>
      <c r="U68" s="65"/>
      <c r="V68" s="66"/>
      <c r="W68" s="70" t="s">
        <v>287</v>
      </c>
      <c r="Y68" s="169"/>
    </row>
    <row r="69" spans="1:25" s="60" customFormat="1" ht="14.4">
      <c r="C69" s="62"/>
      <c r="G69" s="62"/>
      <c r="K69" s="96"/>
      <c r="L69" s="97"/>
      <c r="Y69" s="167"/>
    </row>
    <row r="70" spans="1:25" s="60" customFormat="1" ht="14.4">
      <c r="C70" s="62"/>
      <c r="G70" s="62"/>
      <c r="K70" s="96"/>
      <c r="L70" s="97"/>
      <c r="Y70" s="167"/>
    </row>
    <row r="71" spans="1:25" s="60" customFormat="1" ht="14.4">
      <c r="C71" s="62"/>
      <c r="G71" s="62"/>
      <c r="K71" s="96"/>
      <c r="L71" s="97"/>
      <c r="Y71" s="167"/>
    </row>
    <row r="72" spans="1:25" s="60" customFormat="1" ht="14.4">
      <c r="C72" s="62"/>
      <c r="G72" s="62"/>
      <c r="K72" s="96"/>
      <c r="L72" s="97"/>
      <c r="Y72" s="167"/>
    </row>
    <row r="73" spans="1:25" s="60" customFormat="1" ht="14.4">
      <c r="C73" s="62"/>
      <c r="G73" s="62"/>
      <c r="K73" s="96"/>
      <c r="L73" s="97"/>
      <c r="Y73" s="167"/>
    </row>
    <row r="74" spans="1:25" s="60" customFormat="1" ht="14.4">
      <c r="C74" s="62"/>
      <c r="G74" s="62"/>
      <c r="K74" s="96"/>
      <c r="L74" s="97"/>
      <c r="Y74" s="167"/>
    </row>
    <row r="75" spans="1:25" s="60" customFormat="1" ht="14.4">
      <c r="C75" s="62"/>
      <c r="G75" s="62"/>
      <c r="K75" s="96"/>
      <c r="L75" s="97"/>
      <c r="Y75" s="167"/>
    </row>
    <row r="76" spans="1:25" s="60" customFormat="1" ht="14.4">
      <c r="C76" s="62"/>
      <c r="G76" s="62"/>
      <c r="K76" s="96"/>
      <c r="L76" s="97"/>
      <c r="Y76" s="167"/>
    </row>
    <row r="77" spans="1:25" s="60" customFormat="1" ht="14.4">
      <c r="C77" s="62"/>
      <c r="G77" s="62"/>
      <c r="K77" s="96"/>
      <c r="L77" s="97"/>
      <c r="Y77" s="167"/>
    </row>
    <row r="78" spans="1:25" s="60" customFormat="1" ht="14.4">
      <c r="C78" s="62"/>
      <c r="G78" s="62"/>
      <c r="K78" s="96"/>
      <c r="L78" s="97"/>
      <c r="Y78" s="167"/>
    </row>
    <row r="79" spans="1:25" s="60" customFormat="1" ht="14.4">
      <c r="C79" s="62"/>
      <c r="G79" s="62"/>
      <c r="K79" s="96"/>
      <c r="L79" s="97"/>
      <c r="Y79" s="167"/>
    </row>
    <row r="80" spans="1:25" s="60" customFormat="1" ht="14.4">
      <c r="C80" s="62"/>
      <c r="G80" s="62"/>
      <c r="K80" s="96"/>
      <c r="L80" s="97"/>
      <c r="Y80" s="167"/>
    </row>
    <row r="81" spans="3:25" s="60" customFormat="1" ht="14.4">
      <c r="C81" s="62"/>
      <c r="G81" s="62"/>
      <c r="K81" s="96"/>
      <c r="L81" s="97"/>
      <c r="Y81" s="167"/>
    </row>
    <row r="82" spans="3:25" s="60" customFormat="1" ht="14.4">
      <c r="C82" s="62"/>
      <c r="G82" s="62"/>
      <c r="K82" s="96"/>
      <c r="L82" s="97"/>
      <c r="Y82" s="167"/>
    </row>
    <row r="83" spans="3:25" s="60" customFormat="1" ht="14.4">
      <c r="C83" s="62"/>
      <c r="G83" s="62"/>
      <c r="K83" s="96"/>
      <c r="L83" s="97"/>
      <c r="Y83" s="167"/>
    </row>
    <row r="84" spans="3:25" s="60" customFormat="1" ht="14.4">
      <c r="C84" s="62"/>
      <c r="G84" s="62"/>
      <c r="K84" s="96"/>
      <c r="L84" s="97"/>
      <c r="Y84" s="167"/>
    </row>
    <row r="85" spans="3:25" s="60" customFormat="1" ht="14.4">
      <c r="C85" s="62"/>
      <c r="G85" s="62"/>
      <c r="K85" s="96"/>
      <c r="L85" s="97"/>
      <c r="Y85" s="167"/>
    </row>
    <row r="86" spans="3:25" s="60" customFormat="1" ht="14.4">
      <c r="C86" s="62"/>
      <c r="G86" s="62"/>
      <c r="K86" s="96"/>
      <c r="L86" s="97"/>
      <c r="Y86" s="167"/>
    </row>
    <row r="87" spans="3:25" s="60" customFormat="1" ht="14.4">
      <c r="C87" s="62"/>
      <c r="G87" s="62"/>
      <c r="K87" s="96"/>
      <c r="L87" s="97"/>
      <c r="Y87" s="167"/>
    </row>
    <row r="88" spans="3:25" s="60" customFormat="1" ht="14.4">
      <c r="C88" s="62"/>
      <c r="G88" s="62"/>
      <c r="K88" s="96"/>
      <c r="L88" s="97"/>
      <c r="Y88" s="167"/>
    </row>
    <row r="89" spans="3:25" s="60" customFormat="1" ht="14.4">
      <c r="C89" s="62"/>
      <c r="G89" s="62"/>
      <c r="K89" s="96"/>
      <c r="L89" s="97"/>
      <c r="Y89" s="167"/>
    </row>
    <row r="90" spans="3:25" s="60" customFormat="1" ht="14.4">
      <c r="C90" s="62"/>
      <c r="G90" s="62"/>
      <c r="K90" s="96"/>
      <c r="L90" s="97"/>
      <c r="Y90" s="167"/>
    </row>
    <row r="91" spans="3:25" s="60" customFormat="1" ht="14.4">
      <c r="C91" s="62"/>
      <c r="G91" s="62"/>
      <c r="K91" s="96"/>
      <c r="L91" s="97"/>
      <c r="Y91" s="167"/>
    </row>
    <row r="92" spans="3:25" s="60" customFormat="1" ht="14.4">
      <c r="C92" s="62"/>
      <c r="G92" s="62"/>
      <c r="K92" s="96"/>
      <c r="L92" s="97"/>
      <c r="Y92" s="167"/>
    </row>
    <row r="93" spans="3:25" s="60" customFormat="1" ht="14.4">
      <c r="C93" s="62"/>
      <c r="G93" s="62"/>
      <c r="K93" s="96"/>
      <c r="L93" s="97"/>
      <c r="Y93" s="167"/>
    </row>
    <row r="94" spans="3:25" s="60" customFormat="1" ht="14.4">
      <c r="C94" s="62"/>
      <c r="G94" s="62"/>
      <c r="K94" s="96"/>
      <c r="L94" s="97"/>
      <c r="Y94" s="167"/>
    </row>
    <row r="95" spans="3:25" s="60" customFormat="1" ht="14.4">
      <c r="C95" s="62"/>
      <c r="G95" s="62"/>
      <c r="K95" s="96"/>
      <c r="L95" s="97"/>
      <c r="Y95" s="167"/>
    </row>
    <row r="96" spans="3:25" s="60" customFormat="1" ht="14.4">
      <c r="C96" s="62"/>
      <c r="G96" s="62"/>
      <c r="K96" s="96"/>
      <c r="L96" s="97"/>
      <c r="Y96" s="167"/>
    </row>
    <row r="97" spans="3:25" s="60" customFormat="1" ht="14.4">
      <c r="C97" s="62"/>
      <c r="G97" s="62"/>
      <c r="K97" s="96"/>
      <c r="L97" s="97"/>
      <c r="Y97" s="167"/>
    </row>
    <row r="98" spans="3:25" s="60" customFormat="1" ht="14.4">
      <c r="C98" s="62"/>
      <c r="G98" s="62"/>
      <c r="K98" s="96"/>
      <c r="L98" s="97"/>
      <c r="Y98" s="167"/>
    </row>
    <row r="99" spans="3:25" s="60" customFormat="1" ht="14.4">
      <c r="C99" s="62"/>
      <c r="G99" s="62"/>
      <c r="K99" s="96"/>
      <c r="L99" s="97"/>
      <c r="Y99" s="167"/>
    </row>
    <row r="100" spans="3:25" s="60" customFormat="1" ht="14.4">
      <c r="C100" s="62"/>
      <c r="G100" s="62"/>
      <c r="K100" s="96"/>
      <c r="L100" s="97"/>
      <c r="Y100" s="167"/>
    </row>
    <row r="101" spans="3:25" s="60" customFormat="1" ht="14.4">
      <c r="C101" s="62"/>
      <c r="G101" s="62"/>
      <c r="K101" s="96"/>
      <c r="L101" s="97"/>
      <c r="Y101" s="167"/>
    </row>
    <row r="102" spans="3:25" s="60" customFormat="1" ht="14.4">
      <c r="C102" s="62"/>
      <c r="G102" s="62"/>
      <c r="K102" s="96"/>
      <c r="L102" s="97"/>
      <c r="Y102" s="167"/>
    </row>
    <row r="103" spans="3:25" s="60" customFormat="1" ht="14.4">
      <c r="C103" s="62"/>
      <c r="G103" s="62"/>
      <c r="K103" s="96"/>
      <c r="L103" s="97"/>
      <c r="Y103" s="167"/>
    </row>
    <row r="104" spans="3:25" s="60" customFormat="1" ht="14.4">
      <c r="C104" s="62"/>
      <c r="G104" s="62"/>
      <c r="K104" s="96"/>
      <c r="L104" s="97"/>
      <c r="Y104" s="167"/>
    </row>
    <row r="105" spans="3:25" s="60" customFormat="1" ht="14.4">
      <c r="C105" s="62"/>
      <c r="G105" s="62"/>
      <c r="K105" s="96"/>
      <c r="L105" s="97"/>
      <c r="Y105" s="167"/>
    </row>
    <row r="106" spans="3:25" s="60" customFormat="1" ht="14.4">
      <c r="C106" s="62"/>
      <c r="G106" s="62"/>
      <c r="K106" s="96"/>
      <c r="L106" s="97"/>
      <c r="Y106" s="167"/>
    </row>
    <row r="107" spans="3:25" s="60" customFormat="1" ht="14.4">
      <c r="C107" s="62"/>
      <c r="G107" s="62"/>
      <c r="K107" s="96"/>
      <c r="L107" s="97"/>
      <c r="Y107" s="167"/>
    </row>
    <row r="108" spans="3:25" s="60" customFormat="1" ht="14.4">
      <c r="C108" s="62"/>
      <c r="G108" s="62"/>
      <c r="K108" s="96"/>
      <c r="L108" s="97"/>
      <c r="Y108" s="167"/>
    </row>
    <row r="109" spans="3:25" s="60" customFormat="1" ht="14.4">
      <c r="C109" s="62"/>
      <c r="G109" s="62"/>
      <c r="K109" s="96"/>
      <c r="L109" s="97"/>
      <c r="Y109" s="167"/>
    </row>
    <row r="110" spans="3:25" s="60" customFormat="1" ht="14.4">
      <c r="C110" s="62"/>
      <c r="G110" s="62"/>
      <c r="K110" s="96"/>
      <c r="L110" s="97"/>
      <c r="Y110" s="167"/>
    </row>
    <row r="111" spans="3:25" s="60" customFormat="1" ht="14.4">
      <c r="C111" s="62"/>
      <c r="G111" s="62"/>
      <c r="K111" s="96"/>
      <c r="L111" s="97"/>
      <c r="Y111" s="167"/>
    </row>
    <row r="112" spans="3:25" s="60" customFormat="1" ht="14.4">
      <c r="C112" s="62"/>
      <c r="G112" s="62"/>
      <c r="K112" s="96"/>
      <c r="L112" s="97"/>
      <c r="Y112" s="167"/>
    </row>
    <row r="113" spans="3:25" s="60" customFormat="1" ht="14.4">
      <c r="C113" s="62"/>
      <c r="G113" s="62"/>
      <c r="K113" s="96"/>
      <c r="L113" s="97"/>
      <c r="Y113" s="167"/>
    </row>
    <row r="114" spans="3:25" s="60" customFormat="1" ht="14.4">
      <c r="C114" s="62"/>
      <c r="G114" s="62"/>
      <c r="K114" s="96"/>
      <c r="L114" s="97"/>
      <c r="Y114" s="167"/>
    </row>
    <row r="115" spans="3:25" s="60" customFormat="1" ht="14.4">
      <c r="C115" s="62"/>
      <c r="G115" s="62"/>
      <c r="K115" s="96"/>
      <c r="L115" s="97"/>
      <c r="Y115" s="167"/>
    </row>
    <row r="116" spans="3:25" s="60" customFormat="1" ht="14.4">
      <c r="C116" s="62"/>
      <c r="G116" s="62"/>
      <c r="K116" s="96"/>
      <c r="L116" s="97"/>
      <c r="Y116" s="167"/>
    </row>
    <row r="117" spans="3:25" s="60" customFormat="1" ht="14.4">
      <c r="C117" s="62"/>
      <c r="G117" s="62"/>
      <c r="K117" s="96"/>
      <c r="L117" s="97"/>
      <c r="Y117" s="167"/>
    </row>
    <row r="118" spans="3:25" s="60" customFormat="1" ht="14.4">
      <c r="C118" s="62"/>
      <c r="G118" s="62"/>
      <c r="K118" s="96"/>
      <c r="L118" s="97"/>
      <c r="Y118" s="167"/>
    </row>
    <row r="119" spans="3:25" s="60" customFormat="1" ht="14.4">
      <c r="C119" s="62"/>
      <c r="G119" s="62"/>
      <c r="K119" s="96"/>
      <c r="L119" s="97"/>
      <c r="Y119" s="167"/>
    </row>
    <row r="120" spans="3:25" s="60" customFormat="1" ht="14.4">
      <c r="C120" s="62"/>
      <c r="G120" s="62"/>
      <c r="K120" s="96"/>
      <c r="L120" s="97"/>
      <c r="Y120" s="167"/>
    </row>
    <row r="121" spans="3:25" s="60" customFormat="1" ht="14.4">
      <c r="C121" s="62"/>
      <c r="G121" s="62"/>
      <c r="K121" s="96"/>
      <c r="L121" s="97"/>
      <c r="Y121" s="167"/>
    </row>
    <row r="122" spans="3:25" s="60" customFormat="1" ht="14.4">
      <c r="C122" s="62"/>
      <c r="G122" s="62"/>
      <c r="K122" s="96"/>
      <c r="L122" s="97"/>
      <c r="Y122" s="167"/>
    </row>
    <row r="123" spans="3:25" s="60" customFormat="1" ht="14.4">
      <c r="C123" s="62"/>
      <c r="G123" s="62"/>
      <c r="K123" s="96"/>
      <c r="L123" s="97"/>
      <c r="Y123" s="167"/>
    </row>
    <row r="124" spans="3:25" s="60" customFormat="1" ht="14.4">
      <c r="C124" s="62"/>
      <c r="G124" s="62"/>
      <c r="K124" s="96"/>
      <c r="L124" s="97"/>
      <c r="Y124" s="167"/>
    </row>
    <row r="125" spans="3:25" s="60" customFormat="1" ht="14.4">
      <c r="C125" s="62"/>
      <c r="G125" s="62"/>
      <c r="K125" s="96"/>
      <c r="L125" s="97"/>
      <c r="Y125" s="167"/>
    </row>
    <row r="126" spans="3:25" s="60" customFormat="1" ht="14.4">
      <c r="C126" s="62"/>
      <c r="G126" s="62"/>
      <c r="K126" s="96"/>
      <c r="L126" s="97"/>
      <c r="Y126" s="167"/>
    </row>
    <row r="127" spans="3:25" s="60" customFormat="1" ht="14.4">
      <c r="C127" s="62"/>
      <c r="G127" s="62"/>
      <c r="K127" s="96"/>
      <c r="L127" s="97"/>
      <c r="Y127" s="167"/>
    </row>
    <row r="128" spans="3:25" s="60" customFormat="1" ht="14.4">
      <c r="C128" s="62"/>
      <c r="G128" s="62"/>
      <c r="K128" s="96"/>
      <c r="L128" s="97"/>
      <c r="Y128" s="167"/>
    </row>
    <row r="129" spans="3:25" s="60" customFormat="1" ht="14.4">
      <c r="C129" s="62"/>
      <c r="G129" s="62"/>
      <c r="K129" s="96"/>
      <c r="L129" s="97"/>
      <c r="Y129" s="167"/>
    </row>
    <row r="130" spans="3:25" s="60" customFormat="1" ht="14.4">
      <c r="C130" s="62"/>
      <c r="G130" s="62"/>
      <c r="K130" s="96"/>
      <c r="L130" s="97"/>
      <c r="Y130" s="167"/>
    </row>
    <row r="131" spans="3:25" s="60" customFormat="1" ht="14.4">
      <c r="C131" s="62"/>
      <c r="G131" s="62"/>
      <c r="K131" s="96"/>
      <c r="L131" s="97"/>
      <c r="Y131" s="167"/>
    </row>
    <row r="132" spans="3:25" s="60" customFormat="1" ht="14.4">
      <c r="C132" s="62"/>
      <c r="G132" s="62"/>
      <c r="K132" s="96"/>
      <c r="L132" s="97"/>
      <c r="Y132" s="167"/>
    </row>
    <row r="133" spans="3:25" s="60" customFormat="1" ht="14.4">
      <c r="C133" s="62"/>
      <c r="G133" s="62"/>
      <c r="K133" s="96"/>
      <c r="L133" s="97"/>
      <c r="Y133" s="167"/>
    </row>
    <row r="134" spans="3:25" s="60" customFormat="1" ht="14.4">
      <c r="C134" s="62"/>
      <c r="G134" s="62"/>
      <c r="K134" s="96"/>
      <c r="L134" s="97"/>
      <c r="Y134" s="167"/>
    </row>
    <row r="135" spans="3:25" s="60" customFormat="1" ht="14.4">
      <c r="C135" s="62"/>
      <c r="G135" s="62"/>
      <c r="K135" s="96"/>
      <c r="L135" s="97"/>
      <c r="Y135" s="167"/>
    </row>
    <row r="136" spans="3:25" s="60" customFormat="1" ht="14.4">
      <c r="C136" s="62"/>
      <c r="G136" s="62"/>
      <c r="K136" s="96"/>
      <c r="L136" s="97"/>
      <c r="Y136" s="167"/>
    </row>
    <row r="137" spans="3:25" s="60" customFormat="1" ht="14.4">
      <c r="C137" s="62"/>
      <c r="G137" s="62"/>
      <c r="K137" s="96"/>
      <c r="L137" s="97"/>
      <c r="Y137" s="167"/>
    </row>
    <row r="138" spans="3:25" s="60" customFormat="1" ht="14.4">
      <c r="C138" s="62"/>
      <c r="G138" s="62"/>
      <c r="K138" s="96"/>
      <c r="L138" s="97"/>
      <c r="Y138" s="167"/>
    </row>
    <row r="139" spans="3:25" s="60" customFormat="1" ht="14.4">
      <c r="C139" s="62"/>
      <c r="G139" s="62"/>
      <c r="K139" s="96"/>
      <c r="L139" s="97"/>
      <c r="Y139" s="167"/>
    </row>
    <row r="140" spans="3:25" s="60" customFormat="1" ht="14.4">
      <c r="C140" s="62"/>
      <c r="G140" s="62"/>
      <c r="K140" s="96"/>
      <c r="L140" s="97"/>
      <c r="Y140" s="167"/>
    </row>
    <row r="141" spans="3:25" s="60" customFormat="1" ht="14.4">
      <c r="C141" s="62"/>
      <c r="G141" s="62"/>
      <c r="K141" s="96"/>
      <c r="L141" s="97"/>
      <c r="Y141" s="167"/>
    </row>
    <row r="142" spans="3:25" s="60" customFormat="1" ht="14.4">
      <c r="C142" s="62"/>
      <c r="G142" s="62"/>
      <c r="K142" s="96"/>
      <c r="L142" s="97"/>
      <c r="Y142" s="167"/>
    </row>
    <row r="143" spans="3:25" s="60" customFormat="1" ht="14.4">
      <c r="C143" s="62"/>
      <c r="G143" s="62"/>
      <c r="K143" s="96"/>
      <c r="L143" s="97"/>
      <c r="Y143" s="167"/>
    </row>
    <row r="144" spans="3:25" s="60" customFormat="1" ht="14.4">
      <c r="C144" s="62"/>
      <c r="G144" s="62"/>
      <c r="K144" s="96"/>
      <c r="L144" s="97"/>
      <c r="Y144" s="167"/>
    </row>
    <row r="145" spans="3:25" s="60" customFormat="1" ht="14.4">
      <c r="C145" s="62"/>
      <c r="G145" s="62"/>
      <c r="K145" s="96"/>
      <c r="L145" s="97"/>
      <c r="Y145" s="167"/>
    </row>
    <row r="146" spans="3:25" s="60" customFormat="1" ht="14.4">
      <c r="C146" s="62"/>
      <c r="G146" s="62"/>
      <c r="K146" s="96"/>
      <c r="L146" s="97"/>
      <c r="Y146" s="167"/>
    </row>
    <row r="147" spans="3:25" s="60" customFormat="1" ht="14.4">
      <c r="C147" s="62"/>
      <c r="G147" s="62"/>
      <c r="K147" s="96"/>
      <c r="L147" s="97"/>
      <c r="Y147" s="167"/>
    </row>
    <row r="148" spans="3:25" s="60" customFormat="1" ht="14.4">
      <c r="C148" s="62"/>
      <c r="G148" s="62"/>
      <c r="K148" s="96"/>
      <c r="L148" s="97"/>
      <c r="Y148" s="167"/>
    </row>
    <row r="149" spans="3:25" s="60" customFormat="1" ht="14.4">
      <c r="C149" s="62"/>
      <c r="G149" s="62"/>
      <c r="K149" s="96"/>
      <c r="L149" s="97"/>
      <c r="Y149" s="167"/>
    </row>
    <row r="150" spans="3:25" s="60" customFormat="1" ht="14.4">
      <c r="C150" s="62"/>
      <c r="G150" s="62"/>
      <c r="K150" s="96"/>
      <c r="L150" s="97"/>
      <c r="Y150" s="167"/>
    </row>
    <row r="151" spans="3:25" s="60" customFormat="1" ht="14.4">
      <c r="C151" s="62"/>
      <c r="G151" s="62"/>
      <c r="K151" s="96"/>
      <c r="L151" s="97"/>
      <c r="Y151" s="167"/>
    </row>
    <row r="152" spans="3:25" s="60" customFormat="1" ht="14.4">
      <c r="C152" s="62"/>
      <c r="G152" s="62"/>
      <c r="K152" s="96"/>
      <c r="L152" s="97"/>
      <c r="Y152" s="167"/>
    </row>
    <row r="153" spans="3:25" s="60" customFormat="1" ht="14.4">
      <c r="C153" s="62"/>
      <c r="G153" s="62"/>
      <c r="K153" s="96"/>
      <c r="L153" s="97"/>
      <c r="Y153" s="167"/>
    </row>
    <row r="154" spans="3:25" s="60" customFormat="1" ht="14.4">
      <c r="C154" s="62"/>
      <c r="G154" s="62"/>
      <c r="K154" s="96"/>
      <c r="L154" s="97"/>
      <c r="Y154" s="167"/>
    </row>
    <row r="155" spans="3:25" s="60" customFormat="1" ht="14.4">
      <c r="C155" s="62"/>
      <c r="G155" s="62"/>
      <c r="K155" s="96"/>
      <c r="L155" s="97"/>
      <c r="Y155" s="167"/>
    </row>
    <row r="156" spans="3:25" s="60" customFormat="1" ht="14.4">
      <c r="C156" s="62"/>
      <c r="G156" s="62"/>
      <c r="K156" s="96"/>
      <c r="L156" s="97"/>
      <c r="Y156" s="167"/>
    </row>
    <row r="157" spans="3:25" s="60" customFormat="1" ht="14.4">
      <c r="C157" s="62"/>
      <c r="G157" s="62"/>
      <c r="K157" s="96"/>
      <c r="L157" s="97"/>
      <c r="Y157" s="167"/>
    </row>
    <row r="158" spans="3:25" s="60" customFormat="1" ht="14.4">
      <c r="C158" s="62"/>
      <c r="G158" s="62"/>
      <c r="K158" s="96"/>
      <c r="L158" s="97"/>
      <c r="Y158" s="167"/>
    </row>
    <row r="159" spans="3:25" s="60" customFormat="1" ht="14.4">
      <c r="C159" s="62"/>
      <c r="G159" s="62"/>
      <c r="K159" s="96"/>
      <c r="L159" s="97"/>
      <c r="Y159" s="167"/>
    </row>
    <row r="160" spans="3:25" s="60" customFormat="1" ht="14.4">
      <c r="C160" s="62"/>
      <c r="G160" s="62"/>
      <c r="K160" s="96"/>
      <c r="L160" s="97"/>
      <c r="Y160" s="167"/>
    </row>
    <row r="161" spans="3:25" s="60" customFormat="1" ht="14.4">
      <c r="C161" s="62"/>
      <c r="G161" s="62"/>
      <c r="K161" s="96"/>
      <c r="L161" s="97"/>
      <c r="Y161" s="167"/>
    </row>
    <row r="162" spans="3:25" s="60" customFormat="1" ht="14.4">
      <c r="C162" s="62"/>
      <c r="G162" s="62"/>
      <c r="K162" s="96"/>
      <c r="L162" s="97"/>
      <c r="Y162" s="167"/>
    </row>
    <row r="163" spans="3:25" s="60" customFormat="1" ht="14.4">
      <c r="C163" s="62"/>
      <c r="G163" s="62"/>
      <c r="K163" s="96"/>
      <c r="L163" s="97"/>
      <c r="Y163" s="167"/>
    </row>
    <row r="164" spans="3:25" s="60" customFormat="1" ht="14.4">
      <c r="C164" s="62"/>
      <c r="G164" s="62"/>
      <c r="K164" s="96"/>
      <c r="L164" s="97"/>
      <c r="Y164" s="167"/>
    </row>
    <row r="165" spans="3:25" s="60" customFormat="1" ht="14.4">
      <c r="C165" s="62"/>
      <c r="G165" s="62"/>
      <c r="K165" s="96"/>
      <c r="L165" s="97"/>
      <c r="Y165" s="167"/>
    </row>
    <row r="166" spans="3:25" s="60" customFormat="1" ht="14.4">
      <c r="C166" s="62"/>
      <c r="G166" s="62"/>
      <c r="K166" s="96"/>
      <c r="L166" s="97"/>
      <c r="Y166" s="167"/>
    </row>
    <row r="167" spans="3:25" s="60" customFormat="1" ht="14.4">
      <c r="C167" s="62"/>
      <c r="G167" s="62"/>
      <c r="K167" s="96"/>
      <c r="L167" s="97"/>
      <c r="Y167" s="167"/>
    </row>
    <row r="168" spans="3:25" s="60" customFormat="1" ht="14.4">
      <c r="C168" s="62"/>
      <c r="G168" s="62"/>
      <c r="K168" s="96"/>
      <c r="L168" s="97"/>
      <c r="Y168" s="167"/>
    </row>
    <row r="169" spans="3:25" s="60" customFormat="1" ht="14.4">
      <c r="C169" s="62"/>
      <c r="G169" s="62"/>
      <c r="K169" s="96"/>
      <c r="L169" s="97"/>
      <c r="Y169" s="167"/>
    </row>
    <row r="170" spans="3:25" s="60" customFormat="1" ht="14.4">
      <c r="C170" s="62"/>
      <c r="G170" s="62"/>
      <c r="K170" s="96"/>
      <c r="L170" s="97"/>
      <c r="Y170" s="167"/>
    </row>
    <row r="171" spans="3:25" s="60" customFormat="1" ht="14.4">
      <c r="C171" s="62"/>
      <c r="G171" s="62"/>
      <c r="K171" s="96"/>
      <c r="L171" s="97"/>
      <c r="Y171" s="167"/>
    </row>
    <row r="172" spans="3:25" s="60" customFormat="1" ht="14.4">
      <c r="C172" s="62"/>
      <c r="G172" s="62"/>
      <c r="K172" s="96"/>
      <c r="L172" s="97"/>
      <c r="Y172" s="167"/>
    </row>
    <row r="173" spans="3:25" s="60" customFormat="1" ht="14.4">
      <c r="C173" s="62"/>
      <c r="G173" s="62"/>
      <c r="K173" s="96"/>
      <c r="L173" s="97"/>
      <c r="Y173" s="167"/>
    </row>
    <row r="174" spans="3:25" s="60" customFormat="1" ht="14.4">
      <c r="C174" s="62"/>
      <c r="G174" s="62"/>
      <c r="K174" s="96"/>
      <c r="L174" s="97"/>
      <c r="Y174" s="167"/>
    </row>
    <row r="175" spans="3:25" s="60" customFormat="1" ht="14.4">
      <c r="C175" s="62"/>
      <c r="G175" s="62"/>
      <c r="K175" s="96"/>
      <c r="L175" s="97"/>
      <c r="Y175" s="167"/>
    </row>
    <row r="176" spans="3:25" s="60" customFormat="1" ht="14.4">
      <c r="C176" s="62"/>
      <c r="G176" s="62"/>
      <c r="K176" s="96"/>
      <c r="L176" s="97"/>
      <c r="Y176" s="167"/>
    </row>
    <row r="177" spans="3:25" s="60" customFormat="1" ht="14.4">
      <c r="C177" s="62"/>
      <c r="G177" s="62"/>
      <c r="K177" s="96"/>
      <c r="L177" s="97"/>
      <c r="Y177" s="167"/>
    </row>
    <row r="178" spans="3:25" s="60" customFormat="1" ht="14.4">
      <c r="C178" s="62"/>
      <c r="G178" s="62"/>
      <c r="K178" s="96"/>
      <c r="L178" s="97"/>
      <c r="Y178" s="167"/>
    </row>
    <row r="179" spans="3:25" s="60" customFormat="1" ht="14.4">
      <c r="C179" s="62"/>
      <c r="G179" s="62"/>
      <c r="K179" s="96"/>
      <c r="L179" s="97"/>
      <c r="Y179" s="167"/>
    </row>
    <row r="180" spans="3:25" s="60" customFormat="1" ht="14.4">
      <c r="C180" s="62"/>
      <c r="G180" s="62"/>
      <c r="K180" s="96"/>
      <c r="L180" s="97"/>
      <c r="Y180" s="167"/>
    </row>
    <row r="181" spans="3:25" s="60" customFormat="1" ht="14.4">
      <c r="C181" s="62"/>
      <c r="G181" s="62"/>
      <c r="K181" s="96"/>
      <c r="L181" s="97"/>
      <c r="Y181" s="167"/>
    </row>
    <row r="182" spans="3:25" s="60" customFormat="1" ht="14.4">
      <c r="C182" s="62"/>
      <c r="G182" s="62"/>
      <c r="K182" s="96"/>
      <c r="L182" s="97"/>
      <c r="Y182" s="167"/>
    </row>
    <row r="183" spans="3:25" s="60" customFormat="1" ht="14.4">
      <c r="C183" s="62"/>
      <c r="G183" s="62"/>
      <c r="K183" s="96"/>
      <c r="L183" s="97"/>
      <c r="Y183" s="167"/>
    </row>
    <row r="184" spans="3:25" s="60" customFormat="1" ht="14.4">
      <c r="C184" s="62"/>
      <c r="G184" s="62"/>
      <c r="K184" s="96"/>
      <c r="L184" s="97"/>
      <c r="Y184" s="167"/>
    </row>
    <row r="185" spans="3:25" s="60" customFormat="1" ht="14.4">
      <c r="C185" s="62"/>
      <c r="G185" s="62"/>
      <c r="K185" s="96"/>
      <c r="L185" s="97"/>
      <c r="Y185" s="167"/>
    </row>
    <row r="186" spans="3:25" s="60" customFormat="1" ht="14.4">
      <c r="C186" s="62"/>
      <c r="G186" s="62"/>
      <c r="K186" s="96"/>
      <c r="L186" s="97"/>
      <c r="Y186" s="167"/>
    </row>
    <row r="187" spans="3:25" s="60" customFormat="1" ht="14.4">
      <c r="C187" s="62"/>
      <c r="G187" s="62"/>
      <c r="K187" s="96"/>
      <c r="L187" s="97"/>
      <c r="Y187" s="167"/>
    </row>
    <row r="188" spans="3:25" s="60" customFormat="1" ht="14.4">
      <c r="C188" s="62"/>
      <c r="G188" s="62"/>
      <c r="K188" s="96"/>
      <c r="L188" s="97"/>
      <c r="Y188" s="167"/>
    </row>
    <row r="189" spans="3:25" s="60" customFormat="1" ht="14.4">
      <c r="C189" s="62"/>
      <c r="G189" s="62"/>
      <c r="K189" s="96"/>
      <c r="L189" s="97"/>
      <c r="Y189" s="167"/>
    </row>
    <row r="190" spans="3:25" s="60" customFormat="1" ht="14.4">
      <c r="C190" s="62"/>
      <c r="G190" s="62"/>
      <c r="K190" s="96"/>
      <c r="L190" s="97"/>
      <c r="Y190" s="167"/>
    </row>
    <row r="191" spans="3:25" s="60" customFormat="1" ht="14.4">
      <c r="C191" s="62"/>
      <c r="G191" s="62"/>
      <c r="K191" s="96"/>
      <c r="L191" s="97"/>
      <c r="Y191" s="167"/>
    </row>
    <row r="192" spans="3:25" s="60" customFormat="1" ht="14.4">
      <c r="C192" s="62"/>
      <c r="G192" s="62"/>
      <c r="K192" s="96"/>
      <c r="L192" s="97"/>
      <c r="Y192" s="167"/>
    </row>
    <row r="193" spans="3:25" s="60" customFormat="1" ht="14.4">
      <c r="C193" s="62"/>
      <c r="G193" s="62"/>
      <c r="K193" s="96"/>
      <c r="L193" s="97"/>
      <c r="Y193" s="167"/>
    </row>
    <row r="194" spans="3:25" s="60" customFormat="1" ht="15" customHeight="1">
      <c r="C194" s="62"/>
      <c r="G194" s="62"/>
      <c r="K194" s="96"/>
      <c r="L194" s="97"/>
      <c r="Y194" s="167"/>
    </row>
    <row r="195" spans="3:25" s="60" customFormat="1" ht="15" customHeight="1">
      <c r="C195" s="62"/>
      <c r="G195" s="62"/>
      <c r="K195" s="96"/>
      <c r="L195" s="97"/>
      <c r="Y195" s="167"/>
    </row>
    <row r="196" spans="3:25" s="60" customFormat="1" ht="15" customHeight="1">
      <c r="C196" s="62"/>
      <c r="G196" s="62"/>
      <c r="K196" s="96"/>
      <c r="L196" s="97"/>
      <c r="Y196" s="167"/>
    </row>
    <row r="197" spans="3:25" s="60" customFormat="1" ht="15" customHeight="1">
      <c r="C197" s="62"/>
      <c r="G197" s="62"/>
      <c r="K197" s="96"/>
      <c r="L197" s="97"/>
      <c r="Y197" s="167"/>
    </row>
    <row r="198" spans="3:25" s="60" customFormat="1" ht="15" customHeight="1">
      <c r="C198" s="62"/>
      <c r="G198" s="62"/>
      <c r="K198" s="96"/>
      <c r="L198" s="97"/>
      <c r="Y198" s="167"/>
    </row>
    <row r="199" spans="3:25" s="60" customFormat="1" ht="15" customHeight="1">
      <c r="C199" s="62"/>
      <c r="G199" s="62"/>
      <c r="K199" s="96"/>
      <c r="L199" s="97"/>
      <c r="Y199" s="167"/>
    </row>
    <row r="200" spans="3:25" s="60" customFormat="1" ht="15" customHeight="1">
      <c r="C200" s="62"/>
      <c r="G200" s="62"/>
      <c r="K200" s="96"/>
      <c r="L200" s="97"/>
      <c r="Y200" s="167"/>
    </row>
    <row r="201" spans="3:25" s="60" customFormat="1" ht="15" customHeight="1">
      <c r="C201" s="62"/>
      <c r="G201" s="62"/>
      <c r="K201" s="96"/>
      <c r="L201" s="97"/>
      <c r="Y201" s="167"/>
    </row>
    <row r="202" spans="3:25" s="60" customFormat="1" ht="15" customHeight="1">
      <c r="C202" s="62"/>
      <c r="G202" s="62"/>
      <c r="K202" s="96"/>
      <c r="L202" s="97"/>
      <c r="Y202" s="167"/>
    </row>
    <row r="203" spans="3:25" s="60" customFormat="1" ht="15" customHeight="1">
      <c r="C203" s="62"/>
      <c r="G203" s="62"/>
      <c r="K203" s="96"/>
      <c r="L203" s="97"/>
      <c r="Y203" s="167"/>
    </row>
    <row r="204" spans="3:25" s="60" customFormat="1" ht="15" customHeight="1">
      <c r="C204" s="62"/>
      <c r="G204" s="62"/>
      <c r="K204" s="96"/>
      <c r="L204" s="97"/>
      <c r="Y204" s="167"/>
    </row>
    <row r="205" spans="3:25" s="60" customFormat="1" ht="15" customHeight="1">
      <c r="C205" s="62"/>
      <c r="G205" s="62"/>
      <c r="K205" s="96"/>
      <c r="L205" s="97"/>
      <c r="Y205" s="167"/>
    </row>
    <row r="206" spans="3:25" s="60" customFormat="1" ht="15" customHeight="1">
      <c r="C206" s="62"/>
      <c r="G206" s="62"/>
      <c r="K206" s="96"/>
      <c r="L206" s="97"/>
      <c r="Y206" s="167"/>
    </row>
    <row r="207" spans="3:25" s="60" customFormat="1" ht="15" customHeight="1">
      <c r="C207" s="62"/>
      <c r="G207" s="62"/>
      <c r="K207" s="96"/>
      <c r="L207" s="97"/>
      <c r="Y207" s="167"/>
    </row>
    <row r="208" spans="3:25" s="60" customFormat="1" ht="15" customHeight="1">
      <c r="C208" s="62"/>
      <c r="G208" s="62"/>
      <c r="K208" s="96"/>
      <c r="L208" s="97"/>
      <c r="Y208" s="167"/>
    </row>
    <row r="209" spans="3:25" s="60" customFormat="1" ht="15" customHeight="1">
      <c r="C209" s="62"/>
      <c r="G209" s="62"/>
      <c r="K209" s="96"/>
      <c r="L209" s="97"/>
      <c r="Y209" s="167"/>
    </row>
    <row r="210" spans="3:25" s="60" customFormat="1" ht="15" customHeight="1">
      <c r="C210" s="62"/>
      <c r="G210" s="62"/>
      <c r="K210" s="96"/>
      <c r="L210" s="97"/>
      <c r="Y210" s="167"/>
    </row>
    <row r="211" spans="3:25" s="60" customFormat="1" ht="15" customHeight="1">
      <c r="C211" s="62"/>
      <c r="G211" s="62"/>
      <c r="K211" s="96"/>
      <c r="L211" s="97"/>
      <c r="Y211" s="167"/>
    </row>
    <row r="212" spans="3:25" s="60" customFormat="1" ht="15" customHeight="1">
      <c r="C212" s="62"/>
      <c r="G212" s="62"/>
      <c r="K212" s="96"/>
      <c r="L212" s="97"/>
      <c r="Y212" s="167"/>
    </row>
    <row r="213" spans="3:25" s="60" customFormat="1" ht="15" customHeight="1">
      <c r="C213" s="62"/>
      <c r="G213" s="62"/>
      <c r="K213" s="96"/>
      <c r="L213" s="97"/>
      <c r="Y213" s="167"/>
    </row>
    <row r="214" spans="3:25" s="60" customFormat="1" ht="15" customHeight="1">
      <c r="C214" s="62"/>
      <c r="G214" s="62"/>
      <c r="K214" s="96"/>
      <c r="L214" s="97"/>
      <c r="Y214" s="167"/>
    </row>
    <row r="215" spans="3:25" s="60" customFormat="1" ht="15" customHeight="1">
      <c r="C215" s="62"/>
      <c r="G215" s="62"/>
      <c r="K215" s="96"/>
      <c r="L215" s="97"/>
      <c r="Y215" s="167"/>
    </row>
    <row r="216" spans="3:25" s="60" customFormat="1" ht="15" customHeight="1">
      <c r="C216" s="62"/>
      <c r="G216" s="62"/>
      <c r="K216" s="96"/>
      <c r="L216" s="97"/>
      <c r="Y216" s="167"/>
    </row>
    <row r="217" spans="3:25" s="60" customFormat="1" ht="15" customHeight="1">
      <c r="C217" s="62"/>
      <c r="G217" s="62"/>
      <c r="K217" s="96"/>
      <c r="L217" s="97"/>
      <c r="Y217" s="167"/>
    </row>
    <row r="218" spans="3:25" s="60" customFormat="1" ht="15" customHeight="1">
      <c r="C218" s="62"/>
      <c r="G218" s="62"/>
      <c r="K218" s="96"/>
      <c r="L218" s="97"/>
      <c r="Y218" s="167"/>
    </row>
    <row r="219" spans="3:25" s="60" customFormat="1" ht="15" customHeight="1">
      <c r="C219" s="62"/>
      <c r="G219" s="62"/>
      <c r="K219" s="96"/>
      <c r="L219" s="97"/>
      <c r="Y219" s="167"/>
    </row>
    <row r="220" spans="3:25" s="60" customFormat="1" ht="15" customHeight="1">
      <c r="C220" s="62"/>
      <c r="G220" s="62"/>
      <c r="K220" s="96"/>
      <c r="L220" s="97"/>
      <c r="Y220" s="167"/>
    </row>
    <row r="221" spans="3:25" s="60" customFormat="1" ht="15" customHeight="1">
      <c r="C221" s="62"/>
      <c r="G221" s="62"/>
      <c r="K221" s="96"/>
      <c r="L221" s="97"/>
      <c r="Y221" s="167"/>
    </row>
    <row r="222" spans="3:25" s="60" customFormat="1" ht="15" customHeight="1">
      <c r="C222" s="62"/>
      <c r="G222" s="62"/>
      <c r="K222" s="96"/>
      <c r="L222" s="97"/>
      <c r="Y222" s="167"/>
    </row>
    <row r="223" spans="3:25" s="60" customFormat="1" ht="15" customHeight="1">
      <c r="C223" s="62"/>
      <c r="G223" s="62"/>
      <c r="K223" s="96"/>
      <c r="L223" s="97"/>
      <c r="Y223" s="167"/>
    </row>
    <row r="224" spans="3:25" s="60" customFormat="1" ht="15" customHeight="1">
      <c r="C224" s="62"/>
      <c r="G224" s="62"/>
      <c r="K224" s="96"/>
      <c r="L224" s="97"/>
      <c r="Y224" s="167"/>
    </row>
    <row r="225" spans="3:25" s="60" customFormat="1" ht="15" customHeight="1">
      <c r="C225" s="62"/>
      <c r="G225" s="62"/>
      <c r="K225" s="96"/>
      <c r="L225" s="97"/>
      <c r="Y225" s="167"/>
    </row>
    <row r="226" spans="3:25" s="60" customFormat="1" ht="15" customHeight="1">
      <c r="C226" s="62"/>
      <c r="G226" s="62"/>
      <c r="K226" s="96"/>
      <c r="L226" s="97"/>
      <c r="Y226" s="167"/>
    </row>
    <row r="227" spans="3:25" s="60" customFormat="1" ht="15" customHeight="1">
      <c r="C227" s="62"/>
      <c r="G227" s="62"/>
      <c r="K227" s="96"/>
      <c r="L227" s="97"/>
      <c r="Y227" s="167"/>
    </row>
    <row r="228" spans="3:25" s="60" customFormat="1" ht="15" customHeight="1">
      <c r="C228" s="62"/>
      <c r="G228" s="62"/>
      <c r="K228" s="96"/>
      <c r="L228" s="97"/>
      <c r="Y228" s="167"/>
    </row>
    <row r="229" spans="3:25" s="60" customFormat="1" ht="15" customHeight="1">
      <c r="C229" s="62"/>
      <c r="G229" s="62"/>
      <c r="K229" s="96"/>
      <c r="L229" s="97"/>
      <c r="Y229" s="167"/>
    </row>
    <row r="230" spans="3:25" s="60" customFormat="1" ht="15" customHeight="1">
      <c r="C230" s="62"/>
      <c r="G230" s="62"/>
      <c r="K230" s="96"/>
      <c r="L230" s="97"/>
      <c r="Y230" s="167"/>
    </row>
    <row r="231" spans="3:25" s="60" customFormat="1" ht="15" customHeight="1">
      <c r="C231" s="62"/>
      <c r="G231" s="62"/>
      <c r="K231" s="96"/>
      <c r="L231" s="97"/>
      <c r="Y231" s="167"/>
    </row>
    <row r="232" spans="3:25" s="60" customFormat="1" ht="15" customHeight="1">
      <c r="C232" s="62"/>
      <c r="G232" s="62"/>
      <c r="K232" s="96"/>
      <c r="L232" s="97"/>
      <c r="Y232" s="167"/>
    </row>
    <row r="233" spans="3:25" s="60" customFormat="1" ht="15" customHeight="1">
      <c r="C233" s="62"/>
      <c r="G233" s="62"/>
      <c r="K233" s="96"/>
      <c r="L233" s="97"/>
      <c r="Y233" s="167"/>
    </row>
    <row r="234" spans="3:25" s="60" customFormat="1" ht="15" customHeight="1">
      <c r="C234" s="62"/>
      <c r="G234" s="62"/>
      <c r="K234" s="96"/>
      <c r="L234" s="97"/>
      <c r="Y234" s="167"/>
    </row>
    <row r="235" spans="3:25" s="60" customFormat="1" ht="15" customHeight="1">
      <c r="C235" s="62"/>
      <c r="G235" s="62"/>
      <c r="K235" s="96"/>
      <c r="L235" s="97"/>
      <c r="Y235" s="167"/>
    </row>
    <row r="236" spans="3:25" s="60" customFormat="1" ht="15" customHeight="1">
      <c r="C236" s="62"/>
      <c r="G236" s="62"/>
      <c r="K236" s="96"/>
      <c r="L236" s="97"/>
      <c r="Y236" s="167"/>
    </row>
    <row r="237" spans="3:25" s="60" customFormat="1" ht="15" customHeight="1">
      <c r="C237" s="62"/>
      <c r="G237" s="62"/>
      <c r="K237" s="96"/>
      <c r="L237" s="97"/>
      <c r="Y237" s="167"/>
    </row>
    <row r="238" spans="3:25" s="60" customFormat="1" ht="15" customHeight="1">
      <c r="C238" s="62"/>
      <c r="G238" s="62"/>
      <c r="K238" s="96"/>
      <c r="L238" s="97"/>
      <c r="Y238" s="167"/>
    </row>
    <row r="239" spans="3:25" s="60" customFormat="1" ht="15" customHeight="1">
      <c r="C239" s="62"/>
      <c r="G239" s="62"/>
      <c r="K239" s="96"/>
      <c r="L239" s="97"/>
      <c r="Y239" s="167"/>
    </row>
    <row r="240" spans="3:25" s="60" customFormat="1" ht="15" customHeight="1">
      <c r="C240" s="62"/>
      <c r="G240" s="62"/>
      <c r="K240" s="96"/>
      <c r="L240" s="97"/>
      <c r="Y240" s="167"/>
    </row>
    <row r="241" spans="3:25" s="60" customFormat="1" ht="15" customHeight="1">
      <c r="C241" s="62"/>
      <c r="G241" s="62"/>
      <c r="K241" s="96"/>
      <c r="L241" s="97"/>
      <c r="Y241" s="167"/>
    </row>
    <row r="242" spans="3:25" s="60" customFormat="1" ht="15" customHeight="1">
      <c r="C242" s="62"/>
      <c r="G242" s="62"/>
      <c r="K242" s="96"/>
      <c r="L242" s="97"/>
      <c r="Y242" s="167"/>
    </row>
    <row r="243" spans="3:25" s="60" customFormat="1" ht="15" customHeight="1">
      <c r="C243" s="62"/>
      <c r="G243" s="62"/>
      <c r="K243" s="96"/>
      <c r="L243" s="97"/>
      <c r="Y243" s="167"/>
    </row>
    <row r="244" spans="3:25" s="60" customFormat="1" ht="15" customHeight="1">
      <c r="C244" s="62"/>
      <c r="G244" s="62"/>
      <c r="K244" s="96"/>
      <c r="L244" s="97"/>
      <c r="Y244" s="167"/>
    </row>
    <row r="245" spans="3:25" s="60" customFormat="1" ht="15" customHeight="1">
      <c r="C245" s="62"/>
      <c r="G245" s="62"/>
      <c r="K245" s="96"/>
      <c r="L245" s="97"/>
      <c r="Y245" s="167"/>
    </row>
    <row r="246" spans="3:25" s="60" customFormat="1" ht="15" customHeight="1">
      <c r="C246" s="62"/>
      <c r="G246" s="62"/>
      <c r="K246" s="96"/>
      <c r="L246" s="97"/>
      <c r="Y246" s="167"/>
    </row>
    <row r="247" spans="3:25" s="60" customFormat="1" ht="15" customHeight="1">
      <c r="C247" s="62"/>
      <c r="G247" s="62"/>
      <c r="K247" s="96"/>
      <c r="L247" s="97"/>
      <c r="Y247" s="167"/>
    </row>
    <row r="248" spans="3:25" s="60" customFormat="1" ht="15" customHeight="1">
      <c r="C248" s="62"/>
      <c r="G248" s="62"/>
      <c r="K248" s="96"/>
      <c r="L248" s="97"/>
      <c r="Y248" s="167"/>
    </row>
    <row r="249" spans="3:25" s="60" customFormat="1" ht="15" customHeight="1">
      <c r="C249" s="62"/>
      <c r="G249" s="62"/>
      <c r="K249" s="96"/>
      <c r="L249" s="97"/>
      <c r="Y249" s="167"/>
    </row>
    <row r="250" spans="3:25" s="60" customFormat="1" ht="15" customHeight="1">
      <c r="C250" s="62"/>
      <c r="G250" s="62"/>
      <c r="K250" s="96"/>
      <c r="L250" s="97"/>
      <c r="Y250" s="167"/>
    </row>
    <row r="251" spans="3:25" s="60" customFormat="1" ht="15" customHeight="1">
      <c r="C251" s="62"/>
      <c r="G251" s="62"/>
      <c r="K251" s="96"/>
      <c r="L251" s="97"/>
      <c r="Y251" s="167"/>
    </row>
    <row r="252" spans="3:25" s="60" customFormat="1" ht="15" customHeight="1">
      <c r="C252" s="62"/>
      <c r="G252" s="62"/>
      <c r="K252" s="96"/>
      <c r="L252" s="97"/>
      <c r="Y252" s="167"/>
    </row>
    <row r="253" spans="3:25" s="60" customFormat="1" ht="15" customHeight="1">
      <c r="C253" s="62"/>
      <c r="G253" s="62"/>
      <c r="K253" s="96"/>
      <c r="L253" s="97"/>
      <c r="Y253" s="167"/>
    </row>
    <row r="254" spans="3:25" s="60" customFormat="1" ht="15" customHeight="1">
      <c r="C254" s="62"/>
      <c r="G254" s="62"/>
      <c r="K254" s="96"/>
      <c r="L254" s="97"/>
      <c r="Y254" s="167"/>
    </row>
    <row r="255" spans="3:25" s="60" customFormat="1" ht="15" customHeight="1">
      <c r="C255" s="62"/>
      <c r="G255" s="62"/>
      <c r="K255" s="96"/>
      <c r="L255" s="97"/>
      <c r="Y255" s="167"/>
    </row>
    <row r="256" spans="3:25" s="60" customFormat="1" ht="15" customHeight="1">
      <c r="C256" s="62"/>
      <c r="G256" s="62"/>
      <c r="K256" s="96"/>
      <c r="L256" s="97"/>
      <c r="Y256" s="167"/>
    </row>
    <row r="257" spans="3:25" s="60" customFormat="1" ht="15" customHeight="1">
      <c r="C257" s="62"/>
      <c r="G257" s="62"/>
      <c r="K257" s="96"/>
      <c r="L257" s="97"/>
      <c r="Y257" s="167"/>
    </row>
    <row r="258" spans="3:25" s="60" customFormat="1" ht="15" customHeight="1">
      <c r="C258" s="62"/>
      <c r="G258" s="62"/>
      <c r="K258" s="96"/>
      <c r="L258" s="97"/>
      <c r="Y258" s="167"/>
    </row>
    <row r="259" spans="3:25" s="60" customFormat="1" ht="15" customHeight="1">
      <c r="C259" s="62"/>
      <c r="G259" s="62"/>
      <c r="K259" s="96"/>
      <c r="L259" s="97"/>
      <c r="Y259" s="167"/>
    </row>
    <row r="260" spans="3:25" s="60" customFormat="1" ht="15" customHeight="1">
      <c r="C260" s="62"/>
      <c r="G260" s="62"/>
      <c r="K260" s="96"/>
      <c r="L260" s="97"/>
      <c r="Y260" s="167"/>
    </row>
    <row r="261" spans="3:25" s="60" customFormat="1" ht="15" customHeight="1">
      <c r="C261" s="62"/>
      <c r="G261" s="62"/>
      <c r="K261" s="96"/>
      <c r="L261" s="97"/>
      <c r="Y261" s="167"/>
    </row>
    <row r="262" spans="3:25" s="60" customFormat="1" ht="15" customHeight="1">
      <c r="C262" s="62"/>
      <c r="G262" s="62"/>
      <c r="K262" s="96"/>
      <c r="L262" s="97"/>
      <c r="Y262" s="167"/>
    </row>
    <row r="263" spans="3:25" s="60" customFormat="1" ht="15" customHeight="1">
      <c r="C263" s="62"/>
      <c r="G263" s="62"/>
      <c r="K263" s="96"/>
      <c r="L263" s="97"/>
      <c r="Y263" s="167"/>
    </row>
    <row r="264" spans="3:25" s="60" customFormat="1" ht="15" customHeight="1">
      <c r="C264" s="62"/>
      <c r="G264" s="62"/>
      <c r="K264" s="96"/>
      <c r="L264" s="97"/>
      <c r="Y264" s="167"/>
    </row>
    <row r="265" spans="3:25" s="60" customFormat="1" ht="15" customHeight="1">
      <c r="C265" s="62"/>
      <c r="G265" s="62"/>
      <c r="K265" s="96"/>
      <c r="L265" s="97"/>
      <c r="Y265" s="167"/>
    </row>
    <row r="266" spans="3:25" s="60" customFormat="1" ht="15" customHeight="1">
      <c r="C266" s="62"/>
      <c r="G266" s="62"/>
      <c r="K266" s="96"/>
      <c r="L266" s="97"/>
      <c r="Y266" s="167"/>
    </row>
    <row r="267" spans="3:25" s="60" customFormat="1" ht="15" customHeight="1">
      <c r="C267" s="62"/>
      <c r="G267" s="62"/>
      <c r="K267" s="96"/>
      <c r="L267" s="97"/>
      <c r="Y267" s="167"/>
    </row>
    <row r="268" spans="3:25" s="60" customFormat="1" ht="15" customHeight="1">
      <c r="C268" s="62"/>
      <c r="G268" s="62"/>
      <c r="K268" s="96"/>
      <c r="L268" s="97"/>
      <c r="Y268" s="167"/>
    </row>
    <row r="269" spans="3:25" s="60" customFormat="1" ht="15" customHeight="1">
      <c r="C269" s="62"/>
      <c r="G269" s="62"/>
      <c r="K269" s="96"/>
      <c r="L269" s="97"/>
      <c r="Y269" s="167"/>
    </row>
    <row r="270" spans="3:25" s="60" customFormat="1" ht="15" customHeight="1">
      <c r="C270" s="62"/>
      <c r="G270" s="62"/>
      <c r="K270" s="96"/>
      <c r="L270" s="97"/>
      <c r="Y270" s="167"/>
    </row>
    <row r="271" spans="3:25" s="60" customFormat="1" ht="15" customHeight="1">
      <c r="C271" s="62"/>
      <c r="G271" s="62"/>
      <c r="K271" s="96"/>
      <c r="L271" s="97"/>
      <c r="Y271" s="167"/>
    </row>
    <row r="272" spans="3:25" s="60" customFormat="1" ht="15" customHeight="1">
      <c r="C272" s="62"/>
      <c r="G272" s="62"/>
      <c r="K272" s="96"/>
      <c r="L272" s="97"/>
      <c r="Y272" s="167"/>
    </row>
    <row r="273" spans="3:25" s="60" customFormat="1" ht="15" customHeight="1">
      <c r="C273" s="62"/>
      <c r="G273" s="62"/>
      <c r="K273" s="96"/>
      <c r="L273" s="97"/>
      <c r="Y273" s="167"/>
    </row>
    <row r="274" spans="3:25" s="60" customFormat="1" ht="15" customHeight="1">
      <c r="C274" s="62"/>
      <c r="G274" s="62"/>
      <c r="K274" s="96"/>
      <c r="L274" s="97"/>
      <c r="Y274" s="167"/>
    </row>
    <row r="275" spans="3:25" s="60" customFormat="1" ht="15" customHeight="1">
      <c r="C275" s="62"/>
      <c r="G275" s="62"/>
      <c r="K275" s="96"/>
      <c r="L275" s="97"/>
      <c r="Y275" s="167"/>
    </row>
    <row r="276" spans="3:25" s="60" customFormat="1" ht="15" customHeight="1">
      <c r="C276" s="62"/>
      <c r="G276" s="62"/>
      <c r="K276" s="96"/>
      <c r="L276" s="97"/>
      <c r="Y276" s="167"/>
    </row>
    <row r="277" spans="3:25" s="60" customFormat="1" ht="15" customHeight="1">
      <c r="C277" s="62"/>
      <c r="G277" s="62"/>
      <c r="K277" s="96"/>
      <c r="L277" s="97"/>
      <c r="Y277" s="167"/>
    </row>
    <row r="278" spans="3:25" s="60" customFormat="1" ht="15" customHeight="1">
      <c r="C278" s="62"/>
      <c r="G278" s="62"/>
      <c r="K278" s="96"/>
      <c r="L278" s="97"/>
      <c r="Y278" s="167"/>
    </row>
    <row r="279" spans="3:25" s="60" customFormat="1" ht="15" customHeight="1">
      <c r="C279" s="62"/>
      <c r="G279" s="62"/>
      <c r="K279" s="96"/>
      <c r="L279" s="97"/>
      <c r="Y279" s="167"/>
    </row>
    <row r="280" spans="3:25" s="60" customFormat="1" ht="15" customHeight="1">
      <c r="C280" s="62"/>
      <c r="G280" s="62"/>
      <c r="K280" s="96"/>
      <c r="L280" s="97"/>
      <c r="Y280" s="167"/>
    </row>
    <row r="281" spans="3:25" s="60" customFormat="1" ht="15" customHeight="1">
      <c r="C281" s="62"/>
      <c r="G281" s="62"/>
      <c r="K281" s="96"/>
      <c r="L281" s="97"/>
      <c r="Y281" s="167"/>
    </row>
    <row r="282" spans="3:25" s="60" customFormat="1" ht="15" customHeight="1">
      <c r="C282" s="62"/>
      <c r="G282" s="62"/>
      <c r="K282" s="96"/>
      <c r="L282" s="97"/>
      <c r="Y282" s="167"/>
    </row>
    <row r="283" spans="3:25" s="60" customFormat="1" ht="15" customHeight="1">
      <c r="C283" s="62"/>
      <c r="G283" s="62"/>
      <c r="K283" s="96"/>
      <c r="L283" s="97"/>
      <c r="Y283" s="167"/>
    </row>
    <row r="284" spans="3:25" s="60" customFormat="1" ht="15" customHeight="1">
      <c r="C284" s="62"/>
      <c r="G284" s="62"/>
      <c r="K284" s="96"/>
      <c r="L284" s="97"/>
      <c r="Y284" s="167"/>
    </row>
    <row r="285" spans="3:25" s="60" customFormat="1" ht="15" customHeight="1">
      <c r="C285" s="62"/>
      <c r="G285" s="62"/>
      <c r="K285" s="96"/>
      <c r="L285" s="97"/>
      <c r="Y285" s="167"/>
    </row>
    <row r="286" spans="3:25" s="60" customFormat="1" ht="15" customHeight="1">
      <c r="C286" s="62"/>
      <c r="G286" s="62"/>
      <c r="K286" s="96"/>
      <c r="L286" s="97"/>
      <c r="Y286" s="167"/>
    </row>
    <row r="287" spans="3:25" s="60" customFormat="1" ht="15" customHeight="1">
      <c r="C287" s="62"/>
      <c r="G287" s="62"/>
      <c r="K287" s="96"/>
      <c r="L287" s="97"/>
      <c r="Y287" s="167"/>
    </row>
    <row r="288" spans="3:25" s="60" customFormat="1" ht="15" customHeight="1">
      <c r="C288" s="62"/>
      <c r="G288" s="62"/>
      <c r="K288" s="96"/>
      <c r="L288" s="97"/>
      <c r="Y288" s="167"/>
    </row>
    <row r="289" spans="3:25" s="60" customFormat="1" ht="15" customHeight="1">
      <c r="C289" s="62"/>
      <c r="G289" s="62"/>
      <c r="K289" s="96"/>
      <c r="L289" s="97"/>
      <c r="Y289" s="167"/>
    </row>
    <row r="290" spans="3:25" s="60" customFormat="1" ht="15" customHeight="1">
      <c r="C290" s="62"/>
      <c r="G290" s="62"/>
      <c r="K290" s="96"/>
      <c r="L290" s="97"/>
      <c r="Y290" s="167"/>
    </row>
    <row r="291" spans="3:25" s="60" customFormat="1" ht="15" customHeight="1">
      <c r="C291" s="62"/>
      <c r="G291" s="62"/>
      <c r="K291" s="96"/>
      <c r="L291" s="97"/>
      <c r="Y291" s="167"/>
    </row>
    <row r="292" spans="3:25" s="60" customFormat="1" ht="15" customHeight="1">
      <c r="C292" s="62"/>
      <c r="G292" s="62"/>
      <c r="K292" s="96"/>
      <c r="L292" s="97"/>
      <c r="Y292" s="167"/>
    </row>
    <row r="293" spans="3:25" s="60" customFormat="1" ht="15" customHeight="1">
      <c r="C293" s="62"/>
      <c r="G293" s="62"/>
      <c r="K293" s="96"/>
      <c r="L293" s="97"/>
      <c r="Y293" s="167"/>
    </row>
    <row r="294" spans="3:25" s="60" customFormat="1" ht="15" customHeight="1">
      <c r="C294" s="62"/>
      <c r="G294" s="62"/>
      <c r="K294" s="96"/>
      <c r="L294" s="97"/>
      <c r="Y294" s="167"/>
    </row>
    <row r="295" spans="3:25" s="60" customFormat="1" ht="15" customHeight="1">
      <c r="C295" s="62"/>
      <c r="G295" s="62"/>
      <c r="K295" s="96"/>
      <c r="L295" s="97"/>
      <c r="Y295" s="167"/>
    </row>
    <row r="296" spans="3:25" s="60" customFormat="1" ht="15" customHeight="1">
      <c r="C296" s="62"/>
      <c r="G296" s="62"/>
      <c r="K296" s="96"/>
      <c r="L296" s="97"/>
      <c r="Y296" s="167"/>
    </row>
    <row r="297" spans="3:25" s="60" customFormat="1" ht="15" customHeight="1">
      <c r="C297" s="62"/>
      <c r="G297" s="62"/>
      <c r="K297" s="96"/>
      <c r="L297" s="97"/>
      <c r="Y297" s="167"/>
    </row>
    <row r="298" spans="3:25" s="60" customFormat="1" ht="15" customHeight="1">
      <c r="C298" s="62"/>
      <c r="G298" s="62"/>
      <c r="K298" s="96"/>
      <c r="L298" s="97"/>
      <c r="Y298" s="167"/>
    </row>
    <row r="299" spans="3:25" s="60" customFormat="1" ht="15" customHeight="1">
      <c r="C299" s="62"/>
      <c r="G299" s="62"/>
      <c r="K299" s="96"/>
      <c r="L299" s="97"/>
      <c r="Y299" s="167"/>
    </row>
    <row r="300" spans="3:25" s="60" customFormat="1" ht="15" customHeight="1">
      <c r="C300" s="62"/>
      <c r="G300" s="62"/>
      <c r="K300" s="96"/>
      <c r="L300" s="97"/>
      <c r="Y300" s="167"/>
    </row>
    <row r="301" spans="3:25" s="60" customFormat="1" ht="15" customHeight="1">
      <c r="C301" s="62"/>
      <c r="G301" s="62"/>
      <c r="K301" s="96"/>
      <c r="L301" s="97"/>
      <c r="Y301" s="167"/>
    </row>
    <row r="302" spans="3:25" s="60" customFormat="1" ht="15" customHeight="1">
      <c r="C302" s="62"/>
      <c r="G302" s="62"/>
      <c r="K302" s="96"/>
      <c r="L302" s="97"/>
      <c r="Y302" s="167"/>
    </row>
    <row r="303" spans="3:25" s="60" customFormat="1" ht="15" customHeight="1">
      <c r="C303" s="62"/>
      <c r="G303" s="62"/>
      <c r="K303" s="96"/>
      <c r="L303" s="97"/>
      <c r="Y303" s="167"/>
    </row>
    <row r="304" spans="3:25" s="60" customFormat="1" ht="15" customHeight="1">
      <c r="C304" s="62"/>
      <c r="G304" s="62"/>
      <c r="K304" s="96"/>
      <c r="L304" s="97"/>
      <c r="Y304" s="167"/>
    </row>
    <row r="305" spans="3:25" s="60" customFormat="1" ht="15" customHeight="1">
      <c r="C305" s="62"/>
      <c r="G305" s="62"/>
      <c r="K305" s="96"/>
      <c r="L305" s="97"/>
      <c r="Y305" s="167"/>
    </row>
    <row r="306" spans="3:25" s="60" customFormat="1" ht="15" customHeight="1">
      <c r="C306" s="62"/>
      <c r="G306" s="62"/>
      <c r="K306" s="96"/>
      <c r="L306" s="97"/>
      <c r="Y306" s="167"/>
    </row>
    <row r="307" spans="3:25" s="60" customFormat="1" ht="15" customHeight="1">
      <c r="C307" s="62"/>
      <c r="G307" s="62"/>
      <c r="K307" s="96"/>
      <c r="L307" s="97"/>
      <c r="Y307" s="167"/>
    </row>
    <row r="308" spans="3:25" s="60" customFormat="1" ht="15" customHeight="1">
      <c r="C308" s="62"/>
      <c r="G308" s="62"/>
      <c r="K308" s="96"/>
      <c r="L308" s="97"/>
      <c r="Y308" s="167"/>
    </row>
    <row r="309" spans="3:25" s="60" customFormat="1" ht="15" customHeight="1">
      <c r="C309" s="62"/>
      <c r="G309" s="62"/>
      <c r="K309" s="96"/>
      <c r="L309" s="97"/>
      <c r="Y309" s="167"/>
    </row>
    <row r="310" spans="3:25" s="60" customFormat="1" ht="15" customHeight="1">
      <c r="C310" s="62"/>
      <c r="G310" s="62"/>
      <c r="K310" s="96"/>
      <c r="L310" s="97"/>
      <c r="Y310" s="167"/>
    </row>
    <row r="311" spans="3:25" s="60" customFormat="1" ht="15" customHeight="1">
      <c r="C311" s="62"/>
      <c r="G311" s="62"/>
      <c r="K311" s="96"/>
      <c r="L311" s="97"/>
      <c r="Y311" s="167"/>
    </row>
    <row r="312" spans="3:25" s="60" customFormat="1" ht="15" customHeight="1">
      <c r="C312" s="62"/>
      <c r="G312" s="62"/>
      <c r="K312" s="96"/>
      <c r="L312" s="97"/>
      <c r="Y312" s="167"/>
    </row>
    <row r="313" spans="3:25" s="60" customFormat="1" ht="15" customHeight="1">
      <c r="C313" s="62"/>
      <c r="G313" s="62"/>
      <c r="K313" s="96"/>
      <c r="L313" s="97"/>
      <c r="Y313" s="167"/>
    </row>
    <row r="314" spans="3:25" s="60" customFormat="1" ht="15" customHeight="1">
      <c r="C314" s="62"/>
      <c r="G314" s="62"/>
      <c r="K314" s="96"/>
      <c r="L314" s="97"/>
      <c r="Y314" s="167"/>
    </row>
    <row r="315" spans="3:25" s="60" customFormat="1" ht="15" customHeight="1">
      <c r="C315" s="62"/>
      <c r="G315" s="62"/>
      <c r="K315" s="96"/>
      <c r="L315" s="97"/>
      <c r="Y315" s="167"/>
    </row>
    <row r="316" spans="3:25" s="60" customFormat="1" ht="15" customHeight="1">
      <c r="C316" s="62"/>
      <c r="G316" s="62"/>
      <c r="K316" s="96"/>
      <c r="L316" s="97"/>
      <c r="Y316" s="167"/>
    </row>
    <row r="317" spans="3:25" s="60" customFormat="1" ht="15" customHeight="1">
      <c r="C317" s="62"/>
      <c r="G317" s="62"/>
      <c r="K317" s="96"/>
      <c r="L317" s="97"/>
      <c r="Y317" s="167"/>
    </row>
    <row r="318" spans="3:25" s="60" customFormat="1" ht="15" customHeight="1">
      <c r="C318" s="62"/>
      <c r="G318" s="62"/>
      <c r="K318" s="96"/>
      <c r="L318" s="97"/>
      <c r="Y318" s="167"/>
    </row>
    <row r="319" spans="3:25" s="60" customFormat="1" ht="15" customHeight="1">
      <c r="C319" s="62"/>
      <c r="G319" s="62"/>
      <c r="K319" s="96"/>
      <c r="L319" s="97"/>
      <c r="Y319" s="167"/>
    </row>
    <row r="320" spans="3:25" s="60" customFormat="1" ht="15" customHeight="1">
      <c r="C320" s="62"/>
      <c r="G320" s="62"/>
      <c r="K320" s="96"/>
      <c r="L320" s="97"/>
      <c r="Y320" s="167"/>
    </row>
    <row r="321" spans="3:25" s="60" customFormat="1" ht="15" customHeight="1">
      <c r="C321" s="62"/>
      <c r="G321" s="62"/>
      <c r="K321" s="96"/>
      <c r="L321" s="97"/>
      <c r="Y321" s="167"/>
    </row>
    <row r="322" spans="3:25" s="60" customFormat="1" ht="15" customHeight="1">
      <c r="C322" s="62"/>
      <c r="G322" s="62"/>
      <c r="K322" s="96"/>
      <c r="L322" s="97"/>
      <c r="Y322" s="167"/>
    </row>
    <row r="323" spans="3:25" s="60" customFormat="1" ht="15" customHeight="1">
      <c r="C323" s="62"/>
      <c r="G323" s="62"/>
      <c r="K323" s="96"/>
      <c r="L323" s="97"/>
      <c r="Y323" s="167"/>
    </row>
    <row r="324" spans="3:25" s="60" customFormat="1" ht="15" customHeight="1">
      <c r="C324" s="62"/>
      <c r="G324" s="62"/>
      <c r="K324" s="96"/>
      <c r="L324" s="97"/>
      <c r="Y324" s="167"/>
    </row>
    <row r="325" spans="3:25" s="60" customFormat="1" ht="15" customHeight="1">
      <c r="C325" s="62"/>
      <c r="G325" s="62"/>
      <c r="K325" s="96"/>
      <c r="L325" s="97"/>
      <c r="Y325" s="167"/>
    </row>
    <row r="326" spans="3:25" s="60" customFormat="1" ht="15" customHeight="1">
      <c r="C326" s="62"/>
      <c r="G326" s="62"/>
      <c r="K326" s="96"/>
      <c r="L326" s="97"/>
      <c r="Y326" s="167"/>
    </row>
    <row r="327" spans="3:25" s="60" customFormat="1" ht="15" customHeight="1">
      <c r="C327" s="62"/>
      <c r="G327" s="62"/>
      <c r="K327" s="96"/>
      <c r="L327" s="97"/>
      <c r="Y327" s="167"/>
    </row>
    <row r="328" spans="3:25" s="60" customFormat="1" ht="15" customHeight="1">
      <c r="C328" s="62"/>
      <c r="G328" s="62"/>
      <c r="K328" s="96"/>
      <c r="L328" s="97"/>
      <c r="Y328" s="167"/>
    </row>
    <row r="329" spans="3:25" s="60" customFormat="1" ht="15" customHeight="1">
      <c r="C329" s="62"/>
      <c r="G329" s="62"/>
      <c r="K329" s="96"/>
      <c r="L329" s="97"/>
      <c r="Y329" s="167"/>
    </row>
    <row r="330" spans="3:25" s="60" customFormat="1" ht="15" customHeight="1">
      <c r="C330" s="62"/>
      <c r="G330" s="62"/>
      <c r="K330" s="96"/>
      <c r="L330" s="97"/>
      <c r="Y330" s="167"/>
    </row>
    <row r="331" spans="3:25" s="60" customFormat="1" ht="15" customHeight="1">
      <c r="C331" s="62"/>
      <c r="G331" s="62"/>
      <c r="K331" s="96"/>
      <c r="L331" s="97"/>
      <c r="Y331" s="167"/>
    </row>
    <row r="332" spans="3:25" s="60" customFormat="1" ht="15" customHeight="1">
      <c r="C332" s="62"/>
      <c r="G332" s="62"/>
      <c r="K332" s="96"/>
      <c r="L332" s="97"/>
      <c r="Y332" s="167"/>
    </row>
    <row r="333" spans="3:25" s="60" customFormat="1" ht="15" customHeight="1">
      <c r="C333" s="62"/>
      <c r="G333" s="62"/>
      <c r="K333" s="96"/>
      <c r="L333" s="97"/>
      <c r="Y333" s="167"/>
    </row>
    <row r="334" spans="3:25" s="60" customFormat="1" ht="15" customHeight="1">
      <c r="C334" s="62"/>
      <c r="G334" s="62"/>
      <c r="K334" s="96"/>
      <c r="L334" s="97"/>
      <c r="Y334" s="167"/>
    </row>
    <row r="335" spans="3:25" s="60" customFormat="1" ht="15" customHeight="1">
      <c r="C335" s="62"/>
      <c r="G335" s="62"/>
      <c r="K335" s="96"/>
      <c r="L335" s="97"/>
      <c r="Y335" s="167"/>
    </row>
    <row r="336" spans="3:25" s="60" customFormat="1" ht="15" customHeight="1">
      <c r="C336" s="62"/>
      <c r="G336" s="62"/>
      <c r="K336" s="96"/>
      <c r="L336" s="97"/>
      <c r="Y336" s="167"/>
    </row>
    <row r="337" spans="3:25" s="60" customFormat="1" ht="15" customHeight="1">
      <c r="C337" s="62"/>
      <c r="G337" s="62"/>
      <c r="K337" s="96"/>
      <c r="L337" s="97"/>
      <c r="Y337" s="167"/>
    </row>
    <row r="338" spans="3:25" s="60" customFormat="1" ht="15" customHeight="1">
      <c r="C338" s="62"/>
      <c r="G338" s="62"/>
      <c r="K338" s="96"/>
      <c r="L338" s="97"/>
      <c r="Y338" s="167"/>
    </row>
    <row r="339" spans="3:25" s="60" customFormat="1" ht="15" customHeight="1">
      <c r="C339" s="62"/>
      <c r="G339" s="62"/>
      <c r="K339" s="96"/>
      <c r="L339" s="97"/>
      <c r="Y339" s="167"/>
    </row>
    <row r="340" spans="3:25" s="60" customFormat="1" ht="15" customHeight="1">
      <c r="C340" s="62"/>
      <c r="G340" s="62"/>
      <c r="K340" s="96"/>
      <c r="L340" s="97"/>
      <c r="Y340" s="167"/>
    </row>
    <row r="341" spans="3:25" s="60" customFormat="1" ht="15" customHeight="1">
      <c r="C341" s="62"/>
      <c r="G341" s="62"/>
      <c r="K341" s="96"/>
      <c r="L341" s="97"/>
      <c r="Y341" s="167"/>
    </row>
    <row r="342" spans="3:25" s="60" customFormat="1" ht="15" customHeight="1">
      <c r="C342" s="62"/>
      <c r="G342" s="62"/>
      <c r="K342" s="96"/>
      <c r="L342" s="97"/>
      <c r="Y342" s="167"/>
    </row>
    <row r="343" spans="3:25" s="60" customFormat="1" ht="15" customHeight="1">
      <c r="C343" s="62"/>
      <c r="G343" s="62"/>
      <c r="K343" s="96"/>
      <c r="L343" s="97"/>
      <c r="Y343" s="167"/>
    </row>
    <row r="344" spans="3:25" s="60" customFormat="1" ht="15" customHeight="1">
      <c r="C344" s="62"/>
      <c r="G344" s="62"/>
      <c r="K344" s="96"/>
      <c r="L344" s="97"/>
      <c r="Y344" s="167"/>
    </row>
    <row r="345" spans="3:25" s="60" customFormat="1" ht="15" customHeight="1">
      <c r="C345" s="62"/>
      <c r="G345" s="62"/>
      <c r="K345" s="96"/>
      <c r="L345" s="97"/>
      <c r="Y345" s="167"/>
    </row>
    <row r="346" spans="3:25" s="60" customFormat="1" ht="15" customHeight="1">
      <c r="C346" s="62"/>
      <c r="G346" s="62"/>
      <c r="K346" s="96"/>
      <c r="L346" s="97"/>
      <c r="Y346" s="167"/>
    </row>
    <row r="347" spans="3:25" s="60" customFormat="1" ht="15" customHeight="1">
      <c r="C347" s="62"/>
      <c r="G347" s="62"/>
      <c r="K347" s="96"/>
      <c r="L347" s="97"/>
      <c r="Y347" s="167"/>
    </row>
    <row r="348" spans="3:25" s="60" customFormat="1" ht="15" customHeight="1">
      <c r="C348" s="62"/>
      <c r="G348" s="62"/>
      <c r="K348" s="96"/>
      <c r="L348" s="97"/>
      <c r="Y348" s="167"/>
    </row>
    <row r="349" spans="3:25" s="60" customFormat="1" ht="15" customHeight="1">
      <c r="C349" s="62"/>
      <c r="G349" s="62"/>
      <c r="K349" s="96"/>
      <c r="L349" s="97"/>
      <c r="Y349" s="167"/>
    </row>
    <row r="350" spans="3:25" s="60" customFormat="1" ht="15" customHeight="1">
      <c r="C350" s="62"/>
      <c r="G350" s="62"/>
      <c r="K350" s="96"/>
      <c r="L350" s="97"/>
      <c r="Y350" s="167"/>
    </row>
    <row r="351" spans="3:25" s="60" customFormat="1" ht="15" customHeight="1">
      <c r="C351" s="62"/>
      <c r="G351" s="62"/>
      <c r="K351" s="96"/>
      <c r="L351" s="97"/>
      <c r="Y351" s="167"/>
    </row>
    <row r="352" spans="3:25" s="60" customFormat="1" ht="15" customHeight="1">
      <c r="C352" s="62"/>
      <c r="G352" s="62"/>
      <c r="K352" s="96"/>
      <c r="L352" s="97"/>
      <c r="Y352" s="167"/>
    </row>
    <row r="353" spans="3:25" s="60" customFormat="1" ht="15" customHeight="1">
      <c r="C353" s="62"/>
      <c r="G353" s="62"/>
      <c r="K353" s="96"/>
      <c r="L353" s="97"/>
      <c r="Y353" s="167"/>
    </row>
    <row r="354" spans="3:25" s="60" customFormat="1" ht="15" customHeight="1">
      <c r="C354" s="62"/>
      <c r="G354" s="62"/>
      <c r="K354" s="96"/>
      <c r="L354" s="97"/>
      <c r="Y354" s="167"/>
    </row>
    <row r="355" spans="3:25" s="60" customFormat="1" ht="15" customHeight="1">
      <c r="C355" s="62"/>
      <c r="G355" s="62"/>
      <c r="K355" s="96"/>
      <c r="L355" s="97"/>
      <c r="Y355" s="167"/>
    </row>
    <row r="356" spans="3:25" s="60" customFormat="1" ht="15" customHeight="1">
      <c r="C356" s="62"/>
      <c r="G356" s="62"/>
      <c r="K356" s="96"/>
      <c r="L356" s="97"/>
      <c r="Y356" s="167"/>
    </row>
    <row r="357" spans="3:25" s="60" customFormat="1" ht="15" customHeight="1">
      <c r="C357" s="62"/>
      <c r="G357" s="62"/>
      <c r="K357" s="96"/>
      <c r="L357" s="97"/>
      <c r="Y357" s="167"/>
    </row>
    <row r="358" spans="3:25" s="60" customFormat="1" ht="15" customHeight="1">
      <c r="C358" s="62"/>
      <c r="G358" s="62"/>
      <c r="K358" s="96"/>
      <c r="L358" s="97"/>
      <c r="Y358" s="167"/>
    </row>
    <row r="359" spans="3:25" s="60" customFormat="1" ht="15" customHeight="1">
      <c r="C359" s="62"/>
      <c r="G359" s="62"/>
      <c r="K359" s="96"/>
      <c r="L359" s="97"/>
      <c r="Y359" s="167"/>
    </row>
    <row r="360" spans="3:25" s="60" customFormat="1" ht="15" customHeight="1">
      <c r="C360" s="62"/>
      <c r="G360" s="62"/>
      <c r="K360" s="96"/>
      <c r="L360" s="97"/>
      <c r="Y360" s="167"/>
    </row>
    <row r="361" spans="3:25" s="60" customFormat="1" ht="15" customHeight="1">
      <c r="C361" s="62"/>
      <c r="G361" s="62"/>
      <c r="K361" s="96"/>
      <c r="L361" s="97"/>
      <c r="Y361" s="167"/>
    </row>
    <row r="362" spans="3:25" s="60" customFormat="1" ht="15" customHeight="1">
      <c r="C362" s="62"/>
      <c r="G362" s="62"/>
      <c r="K362" s="96"/>
      <c r="L362" s="97"/>
      <c r="Y362" s="167"/>
    </row>
    <row r="363" spans="3:25" s="60" customFormat="1" ht="15" customHeight="1">
      <c r="C363" s="62"/>
      <c r="G363" s="62"/>
      <c r="K363" s="96"/>
      <c r="L363" s="97"/>
      <c r="Y363" s="167"/>
    </row>
    <row r="364" spans="3:25" s="60" customFormat="1" ht="15" customHeight="1">
      <c r="C364" s="62"/>
      <c r="G364" s="62"/>
      <c r="K364" s="96"/>
      <c r="L364" s="97"/>
      <c r="Y364" s="167"/>
    </row>
    <row r="365" spans="3:25" s="60" customFormat="1" ht="15" customHeight="1">
      <c r="C365" s="62"/>
      <c r="G365" s="62"/>
      <c r="K365" s="96"/>
      <c r="L365" s="97"/>
      <c r="Y365" s="167"/>
    </row>
    <row r="366" spans="3:25" s="60" customFormat="1" ht="15" customHeight="1">
      <c r="C366" s="62"/>
      <c r="G366" s="62"/>
      <c r="K366" s="96"/>
      <c r="L366" s="97"/>
      <c r="Y366" s="167"/>
    </row>
    <row r="367" spans="3:25" s="60" customFormat="1" ht="15" customHeight="1">
      <c r="C367" s="62"/>
      <c r="G367" s="62"/>
      <c r="K367" s="96"/>
      <c r="L367" s="97"/>
      <c r="Y367" s="167"/>
    </row>
    <row r="368" spans="3:25" s="60" customFormat="1" ht="15" customHeight="1">
      <c r="C368" s="62"/>
      <c r="G368" s="62"/>
      <c r="K368" s="96"/>
      <c r="L368" s="97"/>
      <c r="Y368" s="167"/>
    </row>
    <row r="369" spans="3:25" s="60" customFormat="1" ht="15" customHeight="1">
      <c r="C369" s="62"/>
      <c r="G369" s="62"/>
      <c r="K369" s="96"/>
      <c r="L369" s="97"/>
      <c r="Y369" s="167"/>
    </row>
    <row r="370" spans="3:25" s="60" customFormat="1" ht="15" customHeight="1">
      <c r="C370" s="62"/>
      <c r="G370" s="62"/>
      <c r="K370" s="96"/>
      <c r="L370" s="97"/>
      <c r="Y370" s="167"/>
    </row>
    <row r="371" spans="3:25" s="60" customFormat="1" ht="15" customHeight="1">
      <c r="C371" s="62"/>
      <c r="G371" s="62"/>
      <c r="K371" s="96"/>
      <c r="L371" s="97"/>
      <c r="Y371" s="167"/>
    </row>
    <row r="372" spans="3:25" s="60" customFormat="1" ht="15" customHeight="1">
      <c r="C372" s="62"/>
      <c r="G372" s="62"/>
      <c r="K372" s="96"/>
      <c r="L372" s="97"/>
      <c r="Y372" s="167"/>
    </row>
    <row r="373" spans="3:25" s="60" customFormat="1" ht="15" customHeight="1">
      <c r="C373" s="62"/>
      <c r="G373" s="62"/>
      <c r="K373" s="96"/>
      <c r="L373" s="97"/>
      <c r="Y373" s="167"/>
    </row>
    <row r="374" spans="3:25" s="60" customFormat="1" ht="15" customHeight="1">
      <c r="C374" s="62"/>
      <c r="G374" s="62"/>
      <c r="K374" s="96"/>
      <c r="L374" s="97"/>
      <c r="Y374" s="167"/>
    </row>
    <row r="375" spans="3:25" s="60" customFormat="1" ht="15" customHeight="1">
      <c r="C375" s="62"/>
      <c r="G375" s="62"/>
      <c r="K375" s="96"/>
      <c r="L375" s="97"/>
      <c r="Y375" s="167"/>
    </row>
    <row r="376" spans="3:25" s="60" customFormat="1" ht="15" customHeight="1">
      <c r="C376" s="62"/>
      <c r="G376" s="62"/>
      <c r="K376" s="96"/>
      <c r="L376" s="97"/>
      <c r="Y376" s="167"/>
    </row>
    <row r="377" spans="3:25" s="60" customFormat="1" ht="15" customHeight="1">
      <c r="C377" s="62"/>
      <c r="G377" s="62"/>
      <c r="K377" s="96"/>
      <c r="L377" s="97"/>
      <c r="Y377" s="167"/>
    </row>
    <row r="378" spans="3:25" s="60" customFormat="1" ht="15" customHeight="1">
      <c r="C378" s="62"/>
      <c r="G378" s="62"/>
      <c r="K378" s="96"/>
      <c r="L378" s="97"/>
      <c r="Y378" s="167"/>
    </row>
    <row r="379" spans="3:25" s="60" customFormat="1" ht="15" customHeight="1">
      <c r="C379" s="62"/>
      <c r="G379" s="62"/>
      <c r="K379" s="96"/>
      <c r="L379" s="97"/>
      <c r="Y379" s="167"/>
    </row>
    <row r="380" spans="3:25" s="60" customFormat="1" ht="15" customHeight="1">
      <c r="C380" s="62"/>
      <c r="G380" s="62"/>
      <c r="K380" s="96"/>
      <c r="L380" s="97"/>
      <c r="Y380" s="167"/>
    </row>
    <row r="381" spans="3:25" s="60" customFormat="1" ht="15" customHeight="1">
      <c r="C381" s="62"/>
      <c r="G381" s="62"/>
      <c r="K381" s="96"/>
      <c r="L381" s="97"/>
      <c r="Y381" s="167"/>
    </row>
    <row r="382" spans="3:25" s="60" customFormat="1" ht="15" customHeight="1">
      <c r="C382" s="62"/>
      <c r="G382" s="62"/>
      <c r="K382" s="96"/>
      <c r="L382" s="97"/>
      <c r="Y382" s="167"/>
    </row>
  </sheetData>
  <sortState ref="A45:W53">
    <sortCondition ref="K45:K53"/>
  </sortState>
  <mergeCells count="1">
    <mergeCell ref="A1:V1"/>
  </mergeCells>
  <conditionalFormatting sqref="D58:D1048576 D1:D55">
    <cfRule type="duplicateValues" dxfId="1" priority="80"/>
  </conditionalFormatting>
  <conditionalFormatting sqref="D56:D57">
    <cfRule type="duplicateValues" dxfId="0" priority="86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00"/>
  <sheetViews>
    <sheetView zoomScale="80" workbookViewId="0">
      <pane ySplit="3" topLeftCell="A85" activePane="bottomLeft" state="frozen"/>
      <selection pane="bottomLeft" activeCell="F100" sqref="F100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95" t="s">
        <v>408</v>
      </c>
      <c r="B2" s="195"/>
      <c r="C2" s="195"/>
      <c r="D2" s="195"/>
      <c r="E2" s="5"/>
      <c r="F2" s="1"/>
      <c r="G2" s="1"/>
      <c r="H2" s="5"/>
    </row>
    <row r="3" spans="1:8" ht="27.75" customHeight="1">
      <c r="A3" s="153" t="s">
        <v>289</v>
      </c>
      <c r="B3" s="153" t="s">
        <v>10</v>
      </c>
      <c r="C3" s="153" t="s">
        <v>11</v>
      </c>
      <c r="D3" s="153" t="s">
        <v>409</v>
      </c>
      <c r="E3" s="153" t="s">
        <v>410</v>
      </c>
      <c r="F3" s="153" t="s">
        <v>411</v>
      </c>
      <c r="G3" s="153" t="s">
        <v>23</v>
      </c>
      <c r="H3" s="153" t="s">
        <v>24</v>
      </c>
    </row>
    <row r="4" spans="1:8">
      <c r="A4" s="12">
        <v>1</v>
      </c>
      <c r="B4" s="12">
        <v>2019021345</v>
      </c>
      <c r="C4" s="13" t="s">
        <v>412</v>
      </c>
      <c r="D4" s="13" t="s">
        <v>413</v>
      </c>
      <c r="E4" s="154" t="s">
        <v>414</v>
      </c>
      <c r="F4" s="12" t="s">
        <v>415</v>
      </c>
      <c r="G4" s="154" t="s">
        <v>416</v>
      </c>
      <c r="H4" s="13" t="s">
        <v>417</v>
      </c>
    </row>
    <row r="5" spans="1:8">
      <c r="A5" s="4">
        <v>2</v>
      </c>
      <c r="B5" s="4">
        <v>2019101199</v>
      </c>
      <c r="C5" s="2" t="s">
        <v>418</v>
      </c>
      <c r="D5" s="2"/>
      <c r="E5" s="3" t="s">
        <v>419</v>
      </c>
      <c r="F5" s="4" t="s">
        <v>420</v>
      </c>
      <c r="G5" s="3" t="s">
        <v>416</v>
      </c>
      <c r="H5" s="2"/>
    </row>
    <row r="6" spans="1:8">
      <c r="A6" s="12">
        <v>3</v>
      </c>
      <c r="B6" s="4">
        <v>2022011043</v>
      </c>
      <c r="C6" s="2" t="s">
        <v>421</v>
      </c>
      <c r="D6" s="2" t="s">
        <v>422</v>
      </c>
      <c r="E6" s="3" t="s">
        <v>423</v>
      </c>
      <c r="F6" s="4" t="s">
        <v>424</v>
      </c>
      <c r="G6" s="3" t="s">
        <v>425</v>
      </c>
      <c r="H6" s="2" t="s">
        <v>426</v>
      </c>
    </row>
    <row r="7" spans="1:8">
      <c r="A7" s="4">
        <v>4</v>
      </c>
      <c r="B7" s="4">
        <v>2022021006</v>
      </c>
      <c r="C7" s="2" t="s">
        <v>427</v>
      </c>
      <c r="D7" s="2" t="s">
        <v>428</v>
      </c>
      <c r="E7" s="3" t="s">
        <v>429</v>
      </c>
      <c r="F7" s="4" t="s">
        <v>430</v>
      </c>
      <c r="G7" s="3" t="s">
        <v>431</v>
      </c>
      <c r="H7" s="2" t="s">
        <v>27</v>
      </c>
    </row>
    <row r="8" spans="1:8">
      <c r="A8" s="12">
        <v>5</v>
      </c>
      <c r="B8" s="4">
        <v>2022122144</v>
      </c>
      <c r="C8" s="2" t="s">
        <v>432</v>
      </c>
      <c r="D8" s="2" t="s">
        <v>433</v>
      </c>
      <c r="E8" s="3"/>
      <c r="F8" s="4" t="s">
        <v>434</v>
      </c>
      <c r="G8" s="3" t="s">
        <v>435</v>
      </c>
      <c r="H8" s="2"/>
    </row>
    <row r="9" spans="1:8">
      <c r="A9" s="4">
        <v>6</v>
      </c>
      <c r="B9" s="4">
        <v>2023011142</v>
      </c>
      <c r="C9" s="2" t="s">
        <v>436</v>
      </c>
      <c r="D9" s="2" t="s">
        <v>437</v>
      </c>
      <c r="E9" s="3" t="s">
        <v>438</v>
      </c>
      <c r="F9" s="4" t="s">
        <v>439</v>
      </c>
      <c r="G9" s="3" t="s">
        <v>440</v>
      </c>
      <c r="H9" s="2"/>
    </row>
    <row r="10" spans="1:8">
      <c r="A10" s="12">
        <v>7</v>
      </c>
      <c r="B10" s="4">
        <v>2023021272</v>
      </c>
      <c r="C10" s="2" t="s">
        <v>441</v>
      </c>
      <c r="D10" s="2" t="s">
        <v>442</v>
      </c>
      <c r="E10" s="3"/>
      <c r="F10" s="4" t="s">
        <v>443</v>
      </c>
      <c r="G10" s="3" t="s">
        <v>444</v>
      </c>
      <c r="H10" s="2"/>
    </row>
    <row r="11" spans="1:8">
      <c r="A11" s="4">
        <v>8</v>
      </c>
      <c r="B11" s="4"/>
      <c r="C11" s="2" t="s">
        <v>445</v>
      </c>
      <c r="D11" s="2" t="s">
        <v>446</v>
      </c>
      <c r="E11" s="3"/>
      <c r="F11" s="4" t="s">
        <v>447</v>
      </c>
      <c r="G11" s="3" t="s">
        <v>81</v>
      </c>
      <c r="H11" s="2"/>
    </row>
    <row r="12" spans="1:8">
      <c r="A12" s="12">
        <v>9</v>
      </c>
      <c r="B12" s="4"/>
      <c r="C12" s="2" t="s">
        <v>448</v>
      </c>
      <c r="D12" s="2" t="s">
        <v>449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450</v>
      </c>
      <c r="D13" s="2" t="s">
        <v>451</v>
      </c>
      <c r="E13" s="3" t="s">
        <v>452</v>
      </c>
      <c r="F13" s="4" t="s">
        <v>453</v>
      </c>
      <c r="G13" s="3" t="s">
        <v>454</v>
      </c>
      <c r="H13" s="2" t="s">
        <v>455</v>
      </c>
    </row>
    <row r="14" spans="1:8">
      <c r="A14" s="12">
        <v>11</v>
      </c>
      <c r="B14" s="4"/>
      <c r="C14" s="2" t="s">
        <v>456</v>
      </c>
      <c r="D14" s="2" t="s">
        <v>457</v>
      </c>
      <c r="E14" s="3" t="s">
        <v>458</v>
      </c>
      <c r="F14" s="4" t="s">
        <v>459</v>
      </c>
      <c r="G14" s="3" t="s">
        <v>460</v>
      </c>
      <c r="H14" s="2" t="s">
        <v>461</v>
      </c>
    </row>
    <row r="15" spans="1:8">
      <c r="A15" s="4">
        <v>12</v>
      </c>
      <c r="B15" s="4">
        <v>2023111066</v>
      </c>
      <c r="C15" s="2" t="s">
        <v>462</v>
      </c>
      <c r="D15" s="2" t="s">
        <v>463</v>
      </c>
      <c r="E15" s="3" t="s">
        <v>414</v>
      </c>
      <c r="F15" s="4" t="s">
        <v>464</v>
      </c>
      <c r="G15" s="3" t="s">
        <v>465</v>
      </c>
      <c r="H15" s="2"/>
    </row>
    <row r="16" spans="1:8">
      <c r="A16" s="12">
        <v>13</v>
      </c>
      <c r="B16" s="4"/>
      <c r="C16" s="2" t="s">
        <v>466</v>
      </c>
      <c r="D16" s="2" t="s">
        <v>467</v>
      </c>
      <c r="E16" s="3" t="s">
        <v>414</v>
      </c>
      <c r="F16" s="4" t="s">
        <v>468</v>
      </c>
      <c r="G16" s="3" t="s">
        <v>469</v>
      </c>
      <c r="H16" s="2" t="s">
        <v>417</v>
      </c>
    </row>
    <row r="17" spans="1:8">
      <c r="A17" s="4">
        <v>14</v>
      </c>
      <c r="B17" s="4">
        <v>2024051224</v>
      </c>
      <c r="C17" s="2" t="s">
        <v>470</v>
      </c>
      <c r="D17" s="2" t="s">
        <v>471</v>
      </c>
      <c r="E17" s="3"/>
      <c r="F17" s="4" t="s">
        <v>472</v>
      </c>
      <c r="G17" s="3" t="s">
        <v>465</v>
      </c>
      <c r="H17" s="2"/>
    </row>
    <row r="18" spans="1:8">
      <c r="A18" s="12">
        <v>15</v>
      </c>
      <c r="B18" s="4" t="s">
        <v>473</v>
      </c>
      <c r="C18" s="2" t="s">
        <v>474</v>
      </c>
      <c r="D18" s="2" t="s">
        <v>475</v>
      </c>
      <c r="E18" s="3"/>
      <c r="F18" s="4" t="s">
        <v>476</v>
      </c>
      <c r="G18" s="3"/>
      <c r="H18" s="2"/>
    </row>
    <row r="19" spans="1:8">
      <c r="A19" s="4">
        <v>16</v>
      </c>
      <c r="B19" s="4"/>
      <c r="C19" s="2" t="s">
        <v>477</v>
      </c>
      <c r="D19" s="2" t="s">
        <v>478</v>
      </c>
      <c r="E19" s="3" t="s">
        <v>414</v>
      </c>
      <c r="F19" s="4" t="s">
        <v>479</v>
      </c>
      <c r="G19" s="3" t="s">
        <v>480</v>
      </c>
      <c r="H19" s="2" t="s">
        <v>27</v>
      </c>
    </row>
    <row r="20" spans="1:8">
      <c r="A20" s="12">
        <v>17</v>
      </c>
      <c r="B20" s="4"/>
      <c r="C20" s="2" t="s">
        <v>481</v>
      </c>
      <c r="D20" s="2" t="s">
        <v>482</v>
      </c>
      <c r="E20" s="3" t="s">
        <v>483</v>
      </c>
      <c r="F20" s="4" t="s">
        <v>484</v>
      </c>
      <c r="G20" s="3" t="s">
        <v>305</v>
      </c>
      <c r="H20" s="2"/>
    </row>
    <row r="21" spans="1:8">
      <c r="A21" s="4">
        <v>18</v>
      </c>
      <c r="B21" s="4"/>
      <c r="C21" s="2" t="s">
        <v>485</v>
      </c>
      <c r="D21" s="2" t="s">
        <v>486</v>
      </c>
      <c r="E21" s="3" t="s">
        <v>487</v>
      </c>
      <c r="F21" s="4" t="s">
        <v>488</v>
      </c>
      <c r="G21" s="3" t="s">
        <v>469</v>
      </c>
      <c r="H21" s="2" t="s">
        <v>417</v>
      </c>
    </row>
    <row r="22" spans="1:8">
      <c r="A22" s="12">
        <v>19</v>
      </c>
      <c r="B22" s="4"/>
      <c r="C22" s="2" t="s">
        <v>489</v>
      </c>
      <c r="D22" s="2" t="s">
        <v>490</v>
      </c>
      <c r="E22" s="3" t="s">
        <v>491</v>
      </c>
      <c r="F22" s="4" t="s">
        <v>492</v>
      </c>
      <c r="G22" s="3" t="s">
        <v>493</v>
      </c>
      <c r="H22" s="2" t="s">
        <v>494</v>
      </c>
    </row>
    <row r="23" spans="1:8">
      <c r="A23" s="4">
        <v>20</v>
      </c>
      <c r="B23" s="4"/>
      <c r="C23" s="2" t="s">
        <v>495</v>
      </c>
      <c r="D23" s="2" t="s">
        <v>496</v>
      </c>
      <c r="E23" s="3" t="s">
        <v>497</v>
      </c>
      <c r="F23" s="4" t="s">
        <v>498</v>
      </c>
      <c r="G23" s="3" t="s">
        <v>469</v>
      </c>
      <c r="H23" s="2" t="s">
        <v>417</v>
      </c>
    </row>
    <row r="24" spans="1:8">
      <c r="A24" s="12">
        <v>21</v>
      </c>
      <c r="B24" s="4"/>
      <c r="C24" s="2" t="s">
        <v>499</v>
      </c>
      <c r="D24" s="2" t="s">
        <v>500</v>
      </c>
      <c r="E24" s="3" t="s">
        <v>501</v>
      </c>
      <c r="F24" s="4" t="s">
        <v>502</v>
      </c>
      <c r="G24" s="3" t="s">
        <v>503</v>
      </c>
      <c r="H24" s="2" t="s">
        <v>504</v>
      </c>
    </row>
    <row r="25" spans="1:8">
      <c r="A25" s="4">
        <v>22</v>
      </c>
      <c r="B25" s="4"/>
      <c r="C25" s="2" t="s">
        <v>505</v>
      </c>
      <c r="D25" s="2" t="s">
        <v>506</v>
      </c>
      <c r="E25" s="3" t="s">
        <v>507</v>
      </c>
      <c r="F25" s="4" t="s">
        <v>508</v>
      </c>
      <c r="G25" s="3" t="s">
        <v>509</v>
      </c>
      <c r="H25" s="2" t="s">
        <v>27</v>
      </c>
    </row>
    <row r="26" spans="1:8">
      <c r="A26" s="12">
        <v>23</v>
      </c>
      <c r="B26" s="4"/>
      <c r="C26" s="2" t="s">
        <v>510</v>
      </c>
      <c r="D26" s="2" t="s">
        <v>511</v>
      </c>
      <c r="E26" s="3" t="s">
        <v>512</v>
      </c>
      <c r="F26" s="4" t="s">
        <v>513</v>
      </c>
      <c r="G26" s="3" t="s">
        <v>480</v>
      </c>
      <c r="H26" s="2" t="s">
        <v>27</v>
      </c>
    </row>
    <row r="27" spans="1:8">
      <c r="A27" s="4">
        <v>24</v>
      </c>
      <c r="B27" s="4"/>
      <c r="C27" s="2" t="s">
        <v>514</v>
      </c>
      <c r="D27" s="2" t="s">
        <v>515</v>
      </c>
      <c r="E27" s="3" t="s">
        <v>516</v>
      </c>
      <c r="F27" s="4" t="s">
        <v>517</v>
      </c>
      <c r="G27" s="3" t="s">
        <v>151</v>
      </c>
      <c r="H27" s="2"/>
    </row>
    <row r="28" spans="1:8">
      <c r="A28" s="12">
        <v>25</v>
      </c>
      <c r="B28" s="4"/>
      <c r="C28" s="2" t="s">
        <v>518</v>
      </c>
      <c r="D28" s="2"/>
      <c r="E28" s="3" t="s">
        <v>519</v>
      </c>
      <c r="F28" s="4" t="s">
        <v>520</v>
      </c>
      <c r="G28" s="3" t="s">
        <v>521</v>
      </c>
      <c r="H28" s="2"/>
    </row>
    <row r="29" spans="1:8">
      <c r="A29" s="4">
        <v>26</v>
      </c>
      <c r="B29" s="4"/>
      <c r="C29" s="2" t="s">
        <v>522</v>
      </c>
      <c r="D29" s="2"/>
      <c r="E29" s="3" t="s">
        <v>523</v>
      </c>
      <c r="F29" s="4" t="s">
        <v>524</v>
      </c>
      <c r="G29" s="3" t="s">
        <v>305</v>
      </c>
      <c r="H29" s="2"/>
    </row>
    <row r="30" spans="1:8">
      <c r="A30" s="12">
        <v>27</v>
      </c>
      <c r="B30" s="4"/>
      <c r="C30" s="2" t="s">
        <v>525</v>
      </c>
      <c r="D30" s="2"/>
      <c r="E30" s="3" t="s">
        <v>523</v>
      </c>
      <c r="F30" s="4" t="s">
        <v>524</v>
      </c>
      <c r="G30" s="3" t="s">
        <v>305</v>
      </c>
      <c r="H30" s="2"/>
    </row>
    <row r="31" spans="1:8">
      <c r="A31" s="4">
        <v>28</v>
      </c>
      <c r="B31" s="4"/>
      <c r="C31" s="2" t="s">
        <v>526</v>
      </c>
      <c r="D31" s="2" t="s">
        <v>527</v>
      </c>
      <c r="E31" s="3" t="s">
        <v>528</v>
      </c>
      <c r="F31" s="4" t="s">
        <v>529</v>
      </c>
      <c r="G31" s="3" t="s">
        <v>530</v>
      </c>
      <c r="H31" s="2"/>
    </row>
    <row r="32" spans="1:8">
      <c r="A32" s="12">
        <v>29</v>
      </c>
      <c r="B32" s="4"/>
      <c r="C32" s="2" t="s">
        <v>531</v>
      </c>
      <c r="D32" s="2" t="s">
        <v>532</v>
      </c>
      <c r="E32" s="3" t="s">
        <v>533</v>
      </c>
      <c r="F32" s="4" t="s">
        <v>534</v>
      </c>
      <c r="G32" s="3" t="s">
        <v>160</v>
      </c>
      <c r="H32" s="2" t="s">
        <v>27</v>
      </c>
    </row>
    <row r="33" spans="1:8">
      <c r="A33" s="4">
        <v>30</v>
      </c>
      <c r="B33" s="4"/>
      <c r="C33" s="2" t="s">
        <v>535</v>
      </c>
      <c r="D33" s="2"/>
      <c r="E33" s="3" t="s">
        <v>536</v>
      </c>
      <c r="F33" s="4" t="s">
        <v>537</v>
      </c>
      <c r="G33" s="3" t="s">
        <v>151</v>
      </c>
      <c r="H33" s="2"/>
    </row>
    <row r="34" spans="1:8">
      <c r="A34" s="12">
        <v>31</v>
      </c>
      <c r="B34" s="4"/>
      <c r="C34" s="2" t="s">
        <v>538</v>
      </c>
      <c r="D34" s="2"/>
      <c r="E34" s="3" t="s">
        <v>539</v>
      </c>
      <c r="F34" s="8">
        <v>45963.979166666664</v>
      </c>
      <c r="G34" s="3" t="s">
        <v>540</v>
      </c>
      <c r="H34" s="2"/>
    </row>
    <row r="35" spans="1:8">
      <c r="A35" s="4">
        <v>32</v>
      </c>
      <c r="B35" s="6" t="s">
        <v>541</v>
      </c>
      <c r="C35" s="7" t="s">
        <v>542</v>
      </c>
      <c r="D35" s="7"/>
      <c r="E35" s="11" t="s">
        <v>543</v>
      </c>
      <c r="F35" s="6"/>
      <c r="G35" s="11" t="s">
        <v>151</v>
      </c>
      <c r="H35" s="7"/>
    </row>
    <row r="36" spans="1:8">
      <c r="A36" s="12">
        <v>33</v>
      </c>
      <c r="B36" s="6" t="s">
        <v>541</v>
      </c>
      <c r="C36" s="7" t="s">
        <v>544</v>
      </c>
      <c r="D36" s="7"/>
      <c r="E36" s="11" t="s">
        <v>487</v>
      </c>
      <c r="F36" s="6"/>
      <c r="G36" s="11" t="s">
        <v>545</v>
      </c>
      <c r="H36" s="7"/>
    </row>
    <row r="37" spans="1:8">
      <c r="A37" s="4">
        <v>34</v>
      </c>
      <c r="B37" s="6" t="s">
        <v>541</v>
      </c>
      <c r="C37" s="7" t="s">
        <v>546</v>
      </c>
      <c r="D37" s="7"/>
      <c r="E37" s="11" t="s">
        <v>533</v>
      </c>
      <c r="F37" s="6"/>
      <c r="G37" s="11" t="s">
        <v>160</v>
      </c>
      <c r="H37" s="7"/>
    </row>
    <row r="38" spans="1:8">
      <c r="A38" s="12">
        <v>35</v>
      </c>
      <c r="B38" s="6" t="s">
        <v>541</v>
      </c>
      <c r="C38" s="7" t="s">
        <v>547</v>
      </c>
      <c r="D38" s="7"/>
      <c r="E38" s="11" t="s">
        <v>533</v>
      </c>
      <c r="F38" s="6"/>
      <c r="G38" s="11" t="s">
        <v>160</v>
      </c>
      <c r="H38" s="7"/>
    </row>
    <row r="39" spans="1:8">
      <c r="A39" s="4">
        <v>36</v>
      </c>
      <c r="B39" s="6" t="s">
        <v>541</v>
      </c>
      <c r="C39" s="7" t="s">
        <v>548</v>
      </c>
      <c r="D39" s="7"/>
      <c r="E39" s="11" t="s">
        <v>549</v>
      </c>
      <c r="F39" s="6"/>
      <c r="G39" s="11" t="s">
        <v>550</v>
      </c>
      <c r="H39" s="7"/>
    </row>
    <row r="40" spans="1:8">
      <c r="A40" s="12">
        <v>37</v>
      </c>
      <c r="B40" s="6" t="s">
        <v>541</v>
      </c>
      <c r="C40" s="7" t="s">
        <v>253</v>
      </c>
      <c r="D40" s="7"/>
      <c r="E40" s="11" t="s">
        <v>551</v>
      </c>
      <c r="F40" s="6"/>
      <c r="G40" s="11" t="s">
        <v>151</v>
      </c>
      <c r="H40" s="7"/>
    </row>
    <row r="41" spans="1:8">
      <c r="A41" s="4">
        <v>38</v>
      </c>
      <c r="B41" s="6" t="s">
        <v>541</v>
      </c>
      <c r="C41" s="7" t="s">
        <v>552</v>
      </c>
      <c r="D41" s="7"/>
      <c r="E41" s="11" t="s">
        <v>551</v>
      </c>
      <c r="F41" s="6"/>
      <c r="G41" s="11" t="s">
        <v>353</v>
      </c>
      <c r="H41" s="7"/>
    </row>
    <row r="42" spans="1:8">
      <c r="A42" s="12">
        <v>39</v>
      </c>
      <c r="B42" s="6" t="s">
        <v>541</v>
      </c>
      <c r="C42" s="7" t="s">
        <v>553</v>
      </c>
      <c r="D42" s="7"/>
      <c r="E42" s="11" t="s">
        <v>551</v>
      </c>
      <c r="F42" s="6"/>
      <c r="G42" s="11" t="s">
        <v>318</v>
      </c>
      <c r="H42" s="7"/>
    </row>
    <row r="43" spans="1:8">
      <c r="A43" s="4">
        <v>40</v>
      </c>
      <c r="B43" s="6" t="s">
        <v>541</v>
      </c>
      <c r="C43" s="7" t="s">
        <v>554</v>
      </c>
      <c r="D43" s="7"/>
      <c r="E43" s="11" t="s">
        <v>551</v>
      </c>
      <c r="F43" s="6" t="s">
        <v>5</v>
      </c>
      <c r="G43" s="11" t="s">
        <v>151</v>
      </c>
      <c r="H43" s="7"/>
    </row>
    <row r="44" spans="1:8">
      <c r="A44" s="12">
        <v>41</v>
      </c>
      <c r="B44" s="6"/>
      <c r="C44" s="7" t="s">
        <v>555</v>
      </c>
      <c r="D44" s="7"/>
      <c r="E44" s="11"/>
      <c r="F44" s="8">
        <v>45982.120833333334</v>
      </c>
      <c r="G44" s="11" t="s">
        <v>160</v>
      </c>
      <c r="H44" s="7"/>
    </row>
    <row r="45" spans="1:8">
      <c r="A45" s="4">
        <v>42</v>
      </c>
      <c r="B45" s="6"/>
      <c r="C45" s="7" t="s">
        <v>556</v>
      </c>
      <c r="D45" s="7"/>
      <c r="E45" s="11" t="s">
        <v>557</v>
      </c>
      <c r="F45" s="8">
        <v>45983.162499999999</v>
      </c>
      <c r="G45" s="11" t="s">
        <v>104</v>
      </c>
      <c r="H45" s="7"/>
    </row>
    <row r="46" spans="1:8">
      <c r="A46" s="12">
        <v>43</v>
      </c>
      <c r="B46" s="6"/>
      <c r="C46" s="7" t="s">
        <v>558</v>
      </c>
      <c r="D46" s="7"/>
      <c r="E46" s="11" t="s">
        <v>549</v>
      </c>
      <c r="F46" s="8" t="s">
        <v>559</v>
      </c>
      <c r="G46" s="11" t="s">
        <v>550</v>
      </c>
      <c r="H46" s="7" t="s">
        <v>5</v>
      </c>
    </row>
    <row r="47" spans="1:8">
      <c r="A47" s="4">
        <v>44</v>
      </c>
      <c r="B47" s="6"/>
      <c r="C47" s="7" t="s">
        <v>560</v>
      </c>
      <c r="D47" s="7"/>
      <c r="E47" s="11" t="s">
        <v>551</v>
      </c>
      <c r="F47" s="8" t="s">
        <v>561</v>
      </c>
      <c r="G47" s="11" t="s">
        <v>104</v>
      </c>
      <c r="H47" s="7" t="s">
        <v>5</v>
      </c>
    </row>
    <row r="48" spans="1:8">
      <c r="A48" s="12">
        <v>45</v>
      </c>
      <c r="B48" s="6"/>
      <c r="C48" s="7" t="s">
        <v>562</v>
      </c>
      <c r="D48" s="7"/>
      <c r="E48" s="11" t="s">
        <v>551</v>
      </c>
      <c r="F48" s="8"/>
      <c r="G48" s="11" t="s">
        <v>69</v>
      </c>
      <c r="H48" s="7" t="s">
        <v>5</v>
      </c>
    </row>
    <row r="49" spans="1:8">
      <c r="A49" s="4">
        <v>46</v>
      </c>
      <c r="B49" s="6"/>
      <c r="C49" s="7" t="s">
        <v>563</v>
      </c>
      <c r="D49" s="7"/>
      <c r="E49" s="11" t="s">
        <v>551</v>
      </c>
      <c r="F49" s="8"/>
      <c r="G49" s="11" t="s">
        <v>564</v>
      </c>
      <c r="H49" s="7" t="s">
        <v>5</v>
      </c>
    </row>
    <row r="50" spans="1:8">
      <c r="A50" s="12">
        <v>47</v>
      </c>
      <c r="B50" s="6" t="s">
        <v>565</v>
      </c>
      <c r="C50" s="7" t="s">
        <v>566</v>
      </c>
      <c r="D50" s="7"/>
      <c r="E50" s="11" t="s">
        <v>567</v>
      </c>
      <c r="F50" s="8">
        <v>45992.25</v>
      </c>
      <c r="G50" s="11" t="s">
        <v>568</v>
      </c>
      <c r="H50" s="7"/>
    </row>
    <row r="51" spans="1:8">
      <c r="A51" s="4">
        <v>48</v>
      </c>
      <c r="B51" s="6"/>
      <c r="C51" s="7" t="s">
        <v>569</v>
      </c>
      <c r="D51" s="7" t="s">
        <v>570</v>
      </c>
      <c r="E51" s="11" t="s">
        <v>571</v>
      </c>
      <c r="F51" s="8">
        <v>45998.445833333331</v>
      </c>
      <c r="G51" s="11" t="s">
        <v>530</v>
      </c>
      <c r="H51" s="7"/>
    </row>
    <row r="52" spans="1:8">
      <c r="A52" s="12">
        <v>49</v>
      </c>
      <c r="B52" s="6"/>
      <c r="C52" s="7" t="s">
        <v>572</v>
      </c>
      <c r="D52" s="7" t="s">
        <v>573</v>
      </c>
      <c r="E52" s="11" t="s">
        <v>551</v>
      </c>
      <c r="F52" s="8">
        <v>46000.887499999997</v>
      </c>
      <c r="G52" s="11" t="s">
        <v>151</v>
      </c>
      <c r="H52" s="7"/>
    </row>
    <row r="53" spans="1:8">
      <c r="A53" s="4">
        <v>50</v>
      </c>
      <c r="B53" s="6"/>
      <c r="C53" s="7" t="s">
        <v>574</v>
      </c>
      <c r="D53" s="7"/>
      <c r="E53" s="11" t="s">
        <v>458</v>
      </c>
      <c r="F53" s="8">
        <v>46003.648611111108</v>
      </c>
      <c r="G53" s="11" t="s">
        <v>575</v>
      </c>
      <c r="H53" s="7"/>
    </row>
    <row r="54" spans="1:8">
      <c r="A54" s="12">
        <v>51</v>
      </c>
      <c r="B54" s="6"/>
      <c r="C54" s="7" t="s">
        <v>576</v>
      </c>
      <c r="D54" s="7"/>
      <c r="E54" s="11" t="s">
        <v>577</v>
      </c>
      <c r="F54" s="8">
        <v>46004.705555555556</v>
      </c>
      <c r="G54" s="11" t="s">
        <v>151</v>
      </c>
      <c r="H54" s="7" t="s">
        <v>578</v>
      </c>
    </row>
    <row r="55" spans="1:8">
      <c r="A55" s="4">
        <v>52</v>
      </c>
      <c r="B55" s="6"/>
      <c r="C55" s="7" t="s">
        <v>579</v>
      </c>
      <c r="D55" s="7"/>
      <c r="E55" s="11" t="s">
        <v>580</v>
      </c>
      <c r="F55" s="8">
        <v>46007</v>
      </c>
      <c r="G55" s="11" t="s">
        <v>151</v>
      </c>
      <c r="H55" s="7"/>
    </row>
    <row r="56" spans="1:8">
      <c r="A56" s="12">
        <v>53</v>
      </c>
      <c r="B56" s="6"/>
      <c r="C56" s="7" t="s">
        <v>581</v>
      </c>
      <c r="D56" s="7"/>
      <c r="E56" s="11" t="s">
        <v>551</v>
      </c>
      <c r="F56" s="8">
        <v>46007.375</v>
      </c>
      <c r="G56" s="11" t="s">
        <v>151</v>
      </c>
      <c r="H56" s="7"/>
    </row>
    <row r="57" spans="1:8">
      <c r="A57" s="4">
        <v>54</v>
      </c>
      <c r="B57" s="6"/>
      <c r="C57" s="7" t="s">
        <v>582</v>
      </c>
      <c r="D57" s="7"/>
      <c r="E57" s="11" t="s">
        <v>549</v>
      </c>
      <c r="F57" s="8">
        <v>46005.89166666667</v>
      </c>
      <c r="G57" s="11" t="s">
        <v>151</v>
      </c>
      <c r="H57" s="7"/>
    </row>
    <row r="58" spans="1:8">
      <c r="A58" s="12">
        <v>55</v>
      </c>
      <c r="B58" s="6"/>
      <c r="C58" s="7" t="s">
        <v>583</v>
      </c>
      <c r="D58" s="7"/>
      <c r="E58" s="11" t="s">
        <v>551</v>
      </c>
      <c r="F58" s="8">
        <v>46006.145833333336</v>
      </c>
      <c r="G58" s="11" t="s">
        <v>69</v>
      </c>
      <c r="H58" s="7"/>
    </row>
    <row r="59" spans="1:8">
      <c r="A59" s="4">
        <v>56</v>
      </c>
      <c r="B59" s="6"/>
      <c r="C59" s="7" t="s">
        <v>584</v>
      </c>
      <c r="D59" s="7"/>
      <c r="E59" s="11" t="s">
        <v>551</v>
      </c>
      <c r="F59" s="8">
        <v>46006.270833333336</v>
      </c>
      <c r="G59" s="11" t="s">
        <v>151</v>
      </c>
      <c r="H59" s="7"/>
    </row>
    <row r="60" spans="1:8">
      <c r="A60" s="12">
        <v>57</v>
      </c>
      <c r="B60" s="6"/>
      <c r="C60" s="7" t="s">
        <v>585</v>
      </c>
      <c r="D60" s="7"/>
      <c r="E60" s="11" t="s">
        <v>586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587</v>
      </c>
      <c r="D61" s="7"/>
      <c r="E61" s="11" t="s">
        <v>588</v>
      </c>
      <c r="F61" s="8"/>
      <c r="G61" s="11" t="s">
        <v>589</v>
      </c>
      <c r="H61" s="7"/>
    </row>
    <row r="62" spans="1:8">
      <c r="A62" s="12">
        <v>59</v>
      </c>
      <c r="B62" s="6"/>
      <c r="C62" s="7" t="s">
        <v>590</v>
      </c>
      <c r="D62" s="7"/>
      <c r="E62" s="11" t="s">
        <v>551</v>
      </c>
      <c r="F62" s="8">
        <v>46010.237500000003</v>
      </c>
      <c r="G62" s="11" t="s">
        <v>104</v>
      </c>
      <c r="H62" s="7"/>
    </row>
    <row r="63" spans="1:8">
      <c r="A63" s="4">
        <v>60</v>
      </c>
      <c r="B63" s="6"/>
      <c r="C63" s="7" t="s">
        <v>591</v>
      </c>
      <c r="D63" s="7"/>
      <c r="E63" s="11" t="s">
        <v>551</v>
      </c>
      <c r="F63" s="8"/>
      <c r="G63" s="11"/>
      <c r="H63" s="7"/>
    </row>
    <row r="64" spans="1:8">
      <c r="A64" s="12">
        <v>61</v>
      </c>
      <c r="B64" s="6"/>
      <c r="C64" s="7" t="s">
        <v>592</v>
      </c>
      <c r="D64" s="7"/>
      <c r="E64" s="11" t="s">
        <v>551</v>
      </c>
      <c r="F64" s="8">
        <v>46004.966666666667</v>
      </c>
      <c r="G64" s="11" t="s">
        <v>151</v>
      </c>
      <c r="H64" s="7"/>
    </row>
    <row r="65" spans="1:8">
      <c r="A65" s="4">
        <v>62</v>
      </c>
      <c r="B65" s="6"/>
      <c r="C65" s="7" t="s">
        <v>593</v>
      </c>
      <c r="D65" s="7"/>
      <c r="E65" s="11" t="s">
        <v>551</v>
      </c>
      <c r="F65" s="8">
        <v>46016.929166666669</v>
      </c>
      <c r="G65" s="11" t="s">
        <v>594</v>
      </c>
      <c r="H65" s="7"/>
    </row>
    <row r="66" spans="1:8">
      <c r="A66" s="12">
        <v>63</v>
      </c>
      <c r="B66" s="6"/>
      <c r="C66" s="7" t="s">
        <v>595</v>
      </c>
      <c r="D66" s="7"/>
      <c r="E66" s="11" t="s">
        <v>596</v>
      </c>
      <c r="F66" s="8">
        <v>46022.232638888891</v>
      </c>
      <c r="G66" s="11" t="s">
        <v>597</v>
      </c>
      <c r="H66" s="7"/>
    </row>
    <row r="67" spans="1:8">
      <c r="A67" s="4">
        <v>64</v>
      </c>
      <c r="B67" s="6"/>
      <c r="C67" s="7" t="s">
        <v>598</v>
      </c>
      <c r="D67" s="7"/>
      <c r="E67" s="11" t="s">
        <v>599</v>
      </c>
      <c r="F67" s="8">
        <v>46027.540972222225</v>
      </c>
      <c r="G67" s="11" t="s">
        <v>151</v>
      </c>
      <c r="H67" s="7"/>
    </row>
    <row r="68" spans="1:8">
      <c r="A68" s="12">
        <v>65</v>
      </c>
      <c r="B68" s="6"/>
      <c r="C68" s="7" t="s">
        <v>600</v>
      </c>
      <c r="D68" s="7"/>
      <c r="E68" s="11" t="s">
        <v>601</v>
      </c>
      <c r="F68" s="8">
        <v>46027.73333333333</v>
      </c>
      <c r="G68" s="11" t="s">
        <v>602</v>
      </c>
      <c r="H68" s="7"/>
    </row>
    <row r="69" spans="1:8">
      <c r="A69" s="4">
        <v>66</v>
      </c>
      <c r="B69" s="6"/>
      <c r="C69" s="7" t="s">
        <v>603</v>
      </c>
      <c r="D69" s="7" t="s">
        <v>604</v>
      </c>
      <c r="E69" s="11" t="s">
        <v>605</v>
      </c>
      <c r="F69" s="8">
        <v>46028.224999999999</v>
      </c>
      <c r="G69" s="11" t="s">
        <v>606</v>
      </c>
      <c r="H69" s="7"/>
    </row>
    <row r="70" spans="1:8">
      <c r="A70" s="12">
        <v>67</v>
      </c>
      <c r="B70" s="6" t="s">
        <v>607</v>
      </c>
      <c r="C70" s="7" t="s">
        <v>608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609</v>
      </c>
      <c r="D71" s="7"/>
      <c r="E71" s="11" t="s">
        <v>551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610</v>
      </c>
      <c r="D72" s="7"/>
      <c r="E72" s="11" t="s">
        <v>611</v>
      </c>
      <c r="F72" s="8">
        <v>46031.370833333334</v>
      </c>
      <c r="G72" s="11" t="s">
        <v>151</v>
      </c>
      <c r="H72" s="7"/>
    </row>
    <row r="73" spans="1:8">
      <c r="A73" s="4">
        <v>70</v>
      </c>
      <c r="B73" s="6"/>
      <c r="C73" s="7" t="s">
        <v>612</v>
      </c>
      <c r="D73" s="7"/>
      <c r="E73" s="11" t="s">
        <v>613</v>
      </c>
      <c r="F73" s="8">
        <v>46031.466666666667</v>
      </c>
      <c r="G73" s="11" t="s">
        <v>151</v>
      </c>
      <c r="H73" s="7"/>
    </row>
    <row r="74" spans="1:8">
      <c r="A74" s="12">
        <v>71</v>
      </c>
      <c r="B74" s="6"/>
      <c r="C74" s="7" t="s">
        <v>614</v>
      </c>
      <c r="D74" s="7"/>
      <c r="E74" s="11" t="s">
        <v>551</v>
      </c>
      <c r="F74" s="8">
        <v>46032.06527777778</v>
      </c>
      <c r="G74" s="11" t="s">
        <v>104</v>
      </c>
      <c r="H74" s="7"/>
    </row>
    <row r="75" spans="1:8">
      <c r="A75" s="4">
        <v>72</v>
      </c>
      <c r="B75" s="6"/>
      <c r="C75" s="7" t="s">
        <v>615</v>
      </c>
      <c r="D75" s="7"/>
      <c r="E75" s="11" t="s">
        <v>551</v>
      </c>
      <c r="F75" s="8">
        <v>46032.133333333331</v>
      </c>
      <c r="G75" s="11" t="s">
        <v>104</v>
      </c>
      <c r="H75" s="7"/>
    </row>
    <row r="76" spans="1:8">
      <c r="A76" s="12">
        <v>73</v>
      </c>
      <c r="B76" s="6"/>
      <c r="C76" s="7" t="s">
        <v>616</v>
      </c>
      <c r="D76" s="7"/>
      <c r="E76" s="11" t="s">
        <v>617</v>
      </c>
      <c r="F76" s="8">
        <v>46033.444444444445</v>
      </c>
      <c r="G76" s="11" t="s">
        <v>530</v>
      </c>
      <c r="H76" s="7"/>
    </row>
    <row r="77" spans="1:8">
      <c r="A77" s="4">
        <v>74</v>
      </c>
      <c r="B77" s="6"/>
      <c r="C77" s="7" t="s">
        <v>618</v>
      </c>
      <c r="D77" s="7"/>
      <c r="E77" s="11" t="s">
        <v>619</v>
      </c>
      <c r="F77" s="8">
        <v>46033.583333333336</v>
      </c>
      <c r="G77" s="11" t="s">
        <v>81</v>
      </c>
      <c r="H77" s="7"/>
    </row>
    <row r="78" spans="1:8">
      <c r="A78" s="12">
        <v>75</v>
      </c>
      <c r="B78" s="6"/>
      <c r="C78" s="7" t="s">
        <v>620</v>
      </c>
      <c r="D78" s="7"/>
      <c r="E78" s="11"/>
      <c r="F78" s="8">
        <v>46033.822916666664</v>
      </c>
      <c r="G78" s="11" t="s">
        <v>129</v>
      </c>
      <c r="H78" s="7"/>
    </row>
    <row r="79" spans="1:8">
      <c r="A79" s="4">
        <v>76</v>
      </c>
      <c r="B79" s="6"/>
      <c r="C79" s="7" t="s">
        <v>621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579</v>
      </c>
      <c r="D80" s="7"/>
      <c r="E80" s="11" t="s">
        <v>580</v>
      </c>
      <c r="F80" s="8">
        <v>46041</v>
      </c>
      <c r="G80" s="11" t="s">
        <v>151</v>
      </c>
      <c r="H80" s="7"/>
    </row>
    <row r="81" spans="1:8">
      <c r="A81" s="4">
        <v>78</v>
      </c>
      <c r="B81" s="6"/>
      <c r="C81" s="7" t="s">
        <v>622</v>
      </c>
      <c r="D81" s="7"/>
      <c r="E81" s="11" t="s">
        <v>623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624</v>
      </c>
      <c r="C82" s="7" t="s">
        <v>625</v>
      </c>
      <c r="D82" s="7"/>
      <c r="E82" s="11" t="s">
        <v>626</v>
      </c>
      <c r="F82" s="8">
        <v>46048.125</v>
      </c>
      <c r="G82" s="11" t="s">
        <v>151</v>
      </c>
      <c r="H82" s="7"/>
    </row>
    <row r="83" spans="1:8">
      <c r="A83" s="4">
        <v>80</v>
      </c>
      <c r="B83" s="6"/>
      <c r="C83" s="7" t="s">
        <v>627</v>
      </c>
      <c r="D83" s="7" t="s">
        <v>628</v>
      </c>
      <c r="E83" s="11" t="s">
        <v>629</v>
      </c>
      <c r="F83" s="8">
        <v>46051.529166666667</v>
      </c>
      <c r="G83" s="11" t="s">
        <v>156</v>
      </c>
      <c r="H83" s="7"/>
    </row>
    <row r="84" spans="1:8">
      <c r="A84" s="12">
        <v>81</v>
      </c>
      <c r="B84" s="6"/>
      <c r="C84" s="7" t="s">
        <v>630</v>
      </c>
      <c r="D84" s="7" t="s">
        <v>631</v>
      </c>
      <c r="E84" s="11" t="s">
        <v>629</v>
      </c>
      <c r="F84" s="8">
        <v>46052.39166666667</v>
      </c>
      <c r="G84" s="11" t="s">
        <v>156</v>
      </c>
      <c r="H84" s="7"/>
    </row>
    <row r="85" spans="1:8">
      <c r="A85" s="4">
        <v>82</v>
      </c>
      <c r="B85" s="6" t="s">
        <v>632</v>
      </c>
      <c r="C85" s="7" t="s">
        <v>633</v>
      </c>
      <c r="D85" s="7">
        <v>183.06</v>
      </c>
      <c r="E85" s="11" t="s">
        <v>634</v>
      </c>
      <c r="F85" s="8">
        <v>46058.637499999997</v>
      </c>
      <c r="G85" s="11" t="s">
        <v>104</v>
      </c>
      <c r="H85" s="7"/>
    </row>
    <row r="86" spans="1:8">
      <c r="A86" s="12">
        <v>83</v>
      </c>
      <c r="B86" s="6"/>
      <c r="C86" s="7" t="s">
        <v>635</v>
      </c>
      <c r="D86" s="7" t="s">
        <v>636</v>
      </c>
      <c r="E86" s="11" t="s">
        <v>599</v>
      </c>
      <c r="F86" s="8">
        <v>46059.37777777778</v>
      </c>
      <c r="G86" s="11" t="s">
        <v>151</v>
      </c>
      <c r="H86" s="7"/>
    </row>
    <row r="87" spans="1:8">
      <c r="A87" s="4">
        <v>84</v>
      </c>
      <c r="B87" s="6"/>
      <c r="C87" s="7" t="s">
        <v>637</v>
      </c>
      <c r="D87" s="7"/>
      <c r="E87" s="11" t="s">
        <v>638</v>
      </c>
      <c r="F87" s="8">
        <v>46059.854166666664</v>
      </c>
      <c r="G87" s="11"/>
      <c r="H87" s="7"/>
    </row>
    <row r="88" spans="1:8">
      <c r="A88" s="12">
        <v>85</v>
      </c>
      <c r="B88" s="6" t="s">
        <v>639</v>
      </c>
      <c r="C88" s="7" t="s">
        <v>640</v>
      </c>
      <c r="D88" s="7">
        <v>146.5</v>
      </c>
      <c r="E88" s="11" t="s">
        <v>641</v>
      </c>
      <c r="F88" s="8">
        <v>46062.862500000003</v>
      </c>
      <c r="G88" s="11" t="s">
        <v>353</v>
      </c>
      <c r="H88" s="7"/>
    </row>
    <row r="89" spans="1:8">
      <c r="A89" s="4">
        <v>86</v>
      </c>
      <c r="B89" s="6"/>
      <c r="C89" s="7" t="s">
        <v>642</v>
      </c>
      <c r="D89" s="7">
        <v>183</v>
      </c>
      <c r="E89" s="11" t="s">
        <v>643</v>
      </c>
      <c r="F89" s="8">
        <v>46067.48333333333</v>
      </c>
      <c r="G89" s="11" t="s">
        <v>151</v>
      </c>
      <c r="H89" s="7"/>
    </row>
    <row r="90" spans="1:8">
      <c r="A90" s="12">
        <v>87</v>
      </c>
      <c r="B90" s="6" t="s">
        <v>644</v>
      </c>
      <c r="C90" s="7" t="s">
        <v>645</v>
      </c>
      <c r="D90" s="7">
        <v>99.97</v>
      </c>
      <c r="E90" s="11" t="s">
        <v>646</v>
      </c>
      <c r="F90" s="8">
        <v>46067.833333333336</v>
      </c>
      <c r="G90" s="11" t="s">
        <v>81</v>
      </c>
      <c r="H90" s="7"/>
    </row>
    <row r="91" spans="1:8">
      <c r="A91" s="4">
        <v>88</v>
      </c>
      <c r="B91" s="6"/>
      <c r="C91" s="7" t="s">
        <v>647</v>
      </c>
      <c r="D91" s="7">
        <v>224.7</v>
      </c>
      <c r="E91" s="11" t="s">
        <v>551</v>
      </c>
      <c r="F91" s="8">
        <v>46073</v>
      </c>
      <c r="G91" s="11" t="s">
        <v>648</v>
      </c>
      <c r="H91" s="7"/>
    </row>
    <row r="92" spans="1:8">
      <c r="A92" s="12">
        <v>89</v>
      </c>
      <c r="B92" s="6" t="s">
        <v>649</v>
      </c>
      <c r="C92" s="7" t="s">
        <v>650</v>
      </c>
      <c r="D92" s="7">
        <v>7.7</v>
      </c>
      <c r="E92" s="11" t="s">
        <v>551</v>
      </c>
      <c r="F92" s="8">
        <v>46070.75</v>
      </c>
      <c r="G92" s="11" t="s">
        <v>651</v>
      </c>
      <c r="H92" s="7"/>
    </row>
    <row r="93" spans="1:8">
      <c r="A93" s="4">
        <v>90</v>
      </c>
      <c r="B93" s="6" t="s">
        <v>652</v>
      </c>
      <c r="C93" s="7" t="s">
        <v>653</v>
      </c>
      <c r="D93" s="7">
        <v>73.150000000000006</v>
      </c>
      <c r="E93" s="11" t="s">
        <v>654</v>
      </c>
      <c r="F93" s="8"/>
      <c r="G93" s="11" t="s">
        <v>99</v>
      </c>
      <c r="H93" s="7"/>
    </row>
    <row r="94" spans="1:8">
      <c r="A94" s="12">
        <v>91</v>
      </c>
      <c r="B94" s="6" t="s">
        <v>655</v>
      </c>
      <c r="C94" s="7" t="s">
        <v>656</v>
      </c>
      <c r="D94" s="7"/>
      <c r="E94" s="11" t="s">
        <v>551</v>
      </c>
      <c r="F94" s="8">
        <v>46071.283333333333</v>
      </c>
      <c r="G94" s="11" t="s">
        <v>318</v>
      </c>
      <c r="H94" s="7"/>
    </row>
    <row r="95" spans="1:8">
      <c r="A95" s="4">
        <v>92</v>
      </c>
      <c r="B95" s="6"/>
      <c r="C95" s="7" t="s">
        <v>650</v>
      </c>
      <c r="D95" s="7" t="s">
        <v>657</v>
      </c>
      <c r="E95" s="11" t="s">
        <v>551</v>
      </c>
      <c r="F95" s="8">
        <v>46071.85833333333</v>
      </c>
      <c r="G95" s="11" t="s">
        <v>658</v>
      </c>
      <c r="H95" s="7"/>
    </row>
    <row r="96" spans="1:8">
      <c r="A96" s="12">
        <v>93</v>
      </c>
      <c r="B96" s="6"/>
      <c r="C96" s="7" t="s">
        <v>659</v>
      </c>
      <c r="D96" s="7"/>
      <c r="E96" s="11" t="s">
        <v>551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660</v>
      </c>
      <c r="D97" s="7"/>
      <c r="E97" s="11" t="s">
        <v>551</v>
      </c>
      <c r="F97" s="8">
        <v>46073.633333333331</v>
      </c>
      <c r="G97" s="11" t="s">
        <v>661</v>
      </c>
      <c r="H97" s="7"/>
    </row>
    <row r="98" spans="1:8">
      <c r="A98" s="4">
        <v>95</v>
      </c>
      <c r="B98" s="6" t="s">
        <v>662</v>
      </c>
      <c r="C98" s="7" t="s">
        <v>663</v>
      </c>
      <c r="D98" s="7"/>
      <c r="E98" s="11" t="s">
        <v>664</v>
      </c>
      <c r="F98" s="8">
        <v>46079.1</v>
      </c>
      <c r="G98" s="11" t="s">
        <v>151</v>
      </c>
      <c r="H98" s="7"/>
    </row>
    <row r="99" spans="1:8">
      <c r="A99" s="4">
        <v>96</v>
      </c>
      <c r="B99" s="6"/>
      <c r="C99" s="7" t="s">
        <v>665</v>
      </c>
      <c r="D99" s="7">
        <v>190</v>
      </c>
      <c r="E99" s="11" t="s">
        <v>551</v>
      </c>
      <c r="F99" s="8">
        <v>46087.979166666664</v>
      </c>
      <c r="G99" s="11" t="s">
        <v>666</v>
      </c>
      <c r="H99" s="7"/>
    </row>
    <row r="100" spans="1:8">
      <c r="A100" s="4">
        <v>97</v>
      </c>
      <c r="B100" s="6" t="s">
        <v>88</v>
      </c>
      <c r="C100" s="7" t="s">
        <v>89</v>
      </c>
      <c r="D100" s="7" t="s">
        <v>667</v>
      </c>
      <c r="E100" s="11" t="s">
        <v>668</v>
      </c>
      <c r="F100" s="8">
        <v>46081.895833333336</v>
      </c>
      <c r="G100" s="11" t="s">
        <v>92</v>
      </c>
      <c r="H100" s="7" t="s">
        <v>669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2026-03-03T07:55:26Z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