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ffic-Shed\Desktop\"/>
    </mc:Choice>
  </mc:AlternateContent>
  <bookViews>
    <workbookView xWindow="0" yWindow="0" windowWidth="23040" windowHeight="7980" tabRatio="604"/>
  </bookViews>
  <sheets>
    <sheet name="AT BERTH" sheetId="11" r:id="rId1"/>
    <sheet name="WAITING" sheetId="7" r:id="rId2"/>
    <sheet name="ETA" sheetId="8" r:id="rId3"/>
    <sheet name="OTB MISCELLANEOUS" sheetId="4" r:id="rId4"/>
  </sheets>
  <definedNames>
    <definedName name="_xlnm._FilterDatabase" localSheetId="2" hidden="1">ETA!$A$18:$W$18</definedName>
    <definedName name="_xlnm._FilterDatabase" localSheetId="1" hidden="1">WAITING!$18:$18</definedName>
    <definedName name="_xlnm.Print_Area" localSheetId="0">'AT BERTH'!$A$1:$R$52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7" i="11" l="1"/>
  <c r="P43" i="11"/>
  <c r="P24" i="11"/>
  <c r="P41" i="11"/>
  <c r="P11" i="11" l="1"/>
  <c r="P21" i="11"/>
  <c r="P14" i="11"/>
  <c r="P44" i="11" l="1"/>
  <c r="P30" i="11" l="1"/>
  <c r="P27" i="11"/>
  <c r="P31" i="11" l="1"/>
  <c r="P25" i="11"/>
  <c r="P23" i="11"/>
  <c r="P22" i="11"/>
  <c r="K29" i="11" l="1"/>
  <c r="P29" i="11" s="1"/>
  <c r="W1" i="8" l="1"/>
  <c r="W1" i="7" l="1"/>
  <c r="E2" i="4" l="1"/>
</calcChain>
</file>

<file path=xl/sharedStrings.xml><?xml version="1.0" encoding="utf-8"?>
<sst xmlns="http://schemas.openxmlformats.org/spreadsheetml/2006/main" count="1275" uniqueCount="622">
  <si>
    <t>दीनदयाल  पत्तन प्राधिकरण</t>
  </si>
  <si>
    <t>OFFICE OF THE TRAFFIC MANAGER</t>
  </si>
  <si>
    <t>DEENDAYAL PORT AUTHORITY</t>
  </si>
  <si>
    <t xml:space="preserve"> NEW  KANDLA</t>
  </si>
  <si>
    <t>BERTHING LIST AS AT 0700 HRS</t>
  </si>
  <si>
    <t xml:space="preserve"> </t>
  </si>
  <si>
    <t>SR NO</t>
  </si>
  <si>
    <t>PRIORITY</t>
  </si>
  <si>
    <t>BERTH</t>
  </si>
  <si>
    <t>VCN NO.</t>
  </si>
  <si>
    <t>VESSEL NAME</t>
  </si>
  <si>
    <t>PANEL</t>
  </si>
  <si>
    <t>TIDE</t>
  </si>
  <si>
    <t>LOA</t>
  </si>
  <si>
    <t>I/E</t>
  </si>
  <si>
    <t>CARGO</t>
  </si>
  <si>
    <t>QTY</t>
  </si>
  <si>
    <t>UOM</t>
  </si>
  <si>
    <t>NORMS (MT)</t>
  </si>
  <si>
    <t>MADE FAST</t>
  </si>
  <si>
    <t>COMM</t>
  </si>
  <si>
    <t>ETC</t>
  </si>
  <si>
    <t>AGENT</t>
  </si>
  <si>
    <t>REMARKS</t>
  </si>
  <si>
    <t>GOV</t>
  </si>
  <si>
    <t xml:space="preserve">N I L </t>
  </si>
  <si>
    <t>COASTAL</t>
  </si>
  <si>
    <t>F</t>
  </si>
  <si>
    <t>IMP</t>
  </si>
  <si>
    <t>MT</t>
  </si>
  <si>
    <t>HP</t>
  </si>
  <si>
    <t>BITUMEN</t>
  </si>
  <si>
    <t>SAAGAR</t>
  </si>
  <si>
    <t>24 HRS</t>
  </si>
  <si>
    <t>15K</t>
  </si>
  <si>
    <t>6.5K/8K</t>
  </si>
  <si>
    <t>48H</t>
  </si>
  <si>
    <t>3H</t>
  </si>
  <si>
    <t>STEEL/PROJ</t>
  </si>
  <si>
    <t>GENERAL</t>
  </si>
  <si>
    <t>INIXY125122965</t>
  </si>
  <si>
    <t>M.V. GOLDEN SHARK</t>
  </si>
  <si>
    <t xml:space="preserve">6 1/4 - N </t>
  </si>
  <si>
    <t>EXP</t>
  </si>
  <si>
    <t>BAGS/ RICE</t>
  </si>
  <si>
    <t>DBC</t>
  </si>
  <si>
    <t>INIXY125122660</t>
  </si>
  <si>
    <t>MV GOLDEN ID</t>
  </si>
  <si>
    <t>7 1/4 - 14 3/4</t>
  </si>
  <si>
    <t xml:space="preserve">F </t>
  </si>
  <si>
    <t>BAGS/ SUGAR</t>
  </si>
  <si>
    <t>INIXY126013161</t>
  </si>
  <si>
    <t>M.V. MO JOUD</t>
  </si>
  <si>
    <t>16 1/2 - 22</t>
  </si>
  <si>
    <t>B</t>
  </si>
  <si>
    <t>BAG C.</t>
  </si>
  <si>
    <t>INIXY125122971</t>
  </si>
  <si>
    <t>MV MOOKDA NAREE</t>
  </si>
  <si>
    <t>175- 188</t>
  </si>
  <si>
    <t>RICE BAGS</t>
  </si>
  <si>
    <t>ACT</t>
  </si>
  <si>
    <t>INIXY125123048</t>
  </si>
  <si>
    <t>MV RUSALANA</t>
  </si>
  <si>
    <t>56 - 60</t>
  </si>
  <si>
    <t>RAILS/BUNDLES</t>
  </si>
  <si>
    <t>-</t>
  </si>
  <si>
    <t>SEATECH SHG</t>
  </si>
  <si>
    <t>INIXY126013132</t>
  </si>
  <si>
    <t>M.V. ASHICO HARMONY</t>
  </si>
  <si>
    <t>23 -28 1/4</t>
  </si>
  <si>
    <t>BAGS/ FERRO NICKEL</t>
  </si>
  <si>
    <t>INTEROCEAN</t>
  </si>
  <si>
    <t>BAGS/SUGAR</t>
  </si>
  <si>
    <t xml:space="preserve">MARINE LINKS </t>
  </si>
  <si>
    <t>FOR LODAING DECL. ON 17 PM HRS</t>
  </si>
  <si>
    <t>INIXY125123046</t>
  </si>
  <si>
    <t>M.V. KASTRO</t>
  </si>
  <si>
    <t>38 1/4 - 46 1/2</t>
  </si>
  <si>
    <t>STEEL CARGO</t>
  </si>
  <si>
    <t>MYSTIC SHG</t>
  </si>
  <si>
    <t xml:space="preserve">IMP </t>
  </si>
  <si>
    <t>OCEAN HARMONY</t>
  </si>
  <si>
    <t>INIXY126013199</t>
  </si>
  <si>
    <t>M.V. BILLION STAR</t>
  </si>
  <si>
    <t>PINE LOGS</t>
  </si>
  <si>
    <t>CBM</t>
  </si>
  <si>
    <t>MIHIR</t>
  </si>
  <si>
    <t>INIXY126013194</t>
  </si>
  <si>
    <t>MV GRACE JESSI</t>
  </si>
  <si>
    <t>113 - 125 1/4</t>
  </si>
  <si>
    <t>PIPE</t>
  </si>
  <si>
    <t>ADITYA M.</t>
  </si>
  <si>
    <t>INIXY126013228</t>
  </si>
  <si>
    <t>MV. NEW DRIVE</t>
  </si>
  <si>
    <t>128 1/4 - 143 1/2</t>
  </si>
  <si>
    <t>SALT</t>
  </si>
  <si>
    <t>CHOWGULE</t>
  </si>
  <si>
    <t>INIXY126013180</t>
  </si>
  <si>
    <t>M.V. OUTRIDER</t>
  </si>
  <si>
    <t>148 - 158 3/4</t>
  </si>
  <si>
    <t>BAGS/RICE</t>
  </si>
  <si>
    <t>BS SHG</t>
  </si>
  <si>
    <t>15A</t>
  </si>
  <si>
    <t>INIXY126013241</t>
  </si>
  <si>
    <t>MV BULK BOLIVIA</t>
  </si>
  <si>
    <t>160 3/4 - 172</t>
  </si>
  <si>
    <t>CROSS TRADE</t>
  </si>
  <si>
    <t>DAYS</t>
  </si>
  <si>
    <t>INIXY126013179</t>
  </si>
  <si>
    <t>MV JUMERAH BEACH</t>
  </si>
  <si>
    <t>29 1/4 - 37 1/4</t>
  </si>
  <si>
    <t>P LOGS</t>
  </si>
  <si>
    <t>SYNERGY</t>
  </si>
  <si>
    <t>OTHERS</t>
  </si>
  <si>
    <t>KICTPL</t>
  </si>
  <si>
    <t>M.V. BARYON</t>
  </si>
  <si>
    <t>87 - 94 1/2</t>
  </si>
  <si>
    <t>CONTAINER</t>
  </si>
  <si>
    <t>TEUS</t>
  </si>
  <si>
    <t>GHUMLI SHG</t>
  </si>
  <si>
    <t>BERTHING TODAY</t>
  </si>
  <si>
    <t>(11)</t>
  </si>
  <si>
    <t>MV TCI EXPRESS</t>
  </si>
  <si>
    <t xml:space="preserve">101 - 109 </t>
  </si>
  <si>
    <t>TCI SEAWAYS</t>
  </si>
  <si>
    <t>(12)</t>
  </si>
  <si>
    <t>TT</t>
  </si>
  <si>
    <t>MV. IDOMENEAS</t>
  </si>
  <si>
    <t>COAL</t>
  </si>
  <si>
    <t>ATLANTIC</t>
  </si>
  <si>
    <t>OJ</t>
  </si>
  <si>
    <t xml:space="preserve">INIXY126013220 </t>
  </si>
  <si>
    <t>M.T. CARIBBEAN 1</t>
  </si>
  <si>
    <t>CHEMICALS</t>
  </si>
  <si>
    <t>SAMUDRA</t>
  </si>
  <si>
    <t>(2)</t>
  </si>
  <si>
    <t>INIXY126013232</t>
  </si>
  <si>
    <t>M.T. IONIAN STAR</t>
  </si>
  <si>
    <t>CPO + RBD</t>
  </si>
  <si>
    <t>(3)</t>
  </si>
  <si>
    <t>GAC SHG</t>
  </si>
  <si>
    <t>INIXY126013187</t>
  </si>
  <si>
    <t>M.T. SANMAR SANTOOR</t>
  </si>
  <si>
    <t>HSD</t>
  </si>
  <si>
    <t>PHOSPHORIC ACID</t>
  </si>
  <si>
    <t>MT SWARNA KALASH</t>
  </si>
  <si>
    <t>MS</t>
  </si>
  <si>
    <t>INIXY126013205</t>
  </si>
  <si>
    <t>LPG/C.BW TYR</t>
  </si>
  <si>
    <t>BUTANE+PROPANE</t>
  </si>
  <si>
    <t>(7)</t>
  </si>
  <si>
    <t>OOT</t>
  </si>
  <si>
    <t>SBM 1</t>
  </si>
  <si>
    <t>VACANT</t>
  </si>
  <si>
    <t>SBM 2</t>
  </si>
  <si>
    <t>NUSA MERDEKA</t>
  </si>
  <si>
    <t>CRUDE</t>
  </si>
  <si>
    <t>SBM 3</t>
  </si>
  <si>
    <t>NAYARA-A</t>
  </si>
  <si>
    <t>WEST HORIZON</t>
  </si>
  <si>
    <t>NAYARA-B</t>
  </si>
  <si>
    <t>WAITING VESSELS SHEET</t>
  </si>
  <si>
    <t>SR NO.</t>
  </si>
  <si>
    <t>CJ/ OJ/ PPP</t>
  </si>
  <si>
    <t>VCN No.</t>
  </si>
  <si>
    <t>Vessel</t>
  </si>
  <si>
    <t>Arr. Draught (Mtrs)</t>
  </si>
  <si>
    <t>LOA (Mtrs)</t>
  </si>
  <si>
    <t>Imp/ Exp</t>
  </si>
  <si>
    <t>Cargo</t>
  </si>
  <si>
    <t>Qty</t>
  </si>
  <si>
    <t>Reporting</t>
  </si>
  <si>
    <t>Commercial Readiness</t>
  </si>
  <si>
    <t>GP</t>
  </si>
  <si>
    <t>CSTL</t>
  </si>
  <si>
    <t>SGR</t>
  </si>
  <si>
    <t>8K/ 6.5K</t>
  </si>
  <si>
    <t>STL/ PRJ</t>
  </si>
  <si>
    <t>GEN</t>
  </si>
  <si>
    <t>AGENT/STEV</t>
  </si>
  <si>
    <t>A.</t>
  </si>
  <si>
    <t>CARGO JETTY VESSELS</t>
  </si>
  <si>
    <t>CJ</t>
  </si>
  <si>
    <t>INIXY125122863</t>
  </si>
  <si>
    <t>M.V. MK LAMIS</t>
  </si>
  <si>
    <t>SAME SHIPPER</t>
  </si>
  <si>
    <t>INIXY125122895</t>
  </si>
  <si>
    <t>M.V. FORTUNELIT</t>
  </si>
  <si>
    <t>ANLINE</t>
  </si>
  <si>
    <t>INIXY125122897</t>
  </si>
  <si>
    <t>M.V. SUVARI REIS</t>
  </si>
  <si>
    <t>BAGS/SUGAR &amp; RICE</t>
  </si>
  <si>
    <t>INIXY126013125</t>
  </si>
  <si>
    <t>M.V. MOONLIT</t>
  </si>
  <si>
    <t>REQ CJ 1-4</t>
  </si>
  <si>
    <t>INIXY126013126</t>
  </si>
  <si>
    <t>M.V. V DUE</t>
  </si>
  <si>
    <t>N/A</t>
  </si>
  <si>
    <t>KASHMIRA SHG</t>
  </si>
  <si>
    <t>INIXY126013156</t>
  </si>
  <si>
    <t>M.V. IMA GLORY</t>
  </si>
  <si>
    <t xml:space="preserve">INIXY126013207 </t>
  </si>
  <si>
    <t>M.V. GLORIA DEL MARE</t>
  </si>
  <si>
    <t xml:space="preserve"> LENTILS &amp; CHICK PEAS </t>
  </si>
  <si>
    <t>Y</t>
  </si>
  <si>
    <t>REFUSED TO BERTH ON 19.01.2026, ELIGI 23.01.26, 3H, DAYS</t>
  </si>
  <si>
    <t>INIXY126013229</t>
  </si>
  <si>
    <t>M.V. CL XIANGTAN</t>
  </si>
  <si>
    <t>8K/15K /HP/48 HRS / 3H/DAYS PRIORITY SAME SHIPPER</t>
  </si>
  <si>
    <t>INIXY126013242</t>
  </si>
  <si>
    <t>M.V.  MASK</t>
  </si>
  <si>
    <t>HBI</t>
  </si>
  <si>
    <t>INIXY126013196</t>
  </si>
  <si>
    <t>M.V. WHITE BAY</t>
  </si>
  <si>
    <t>SGR &amp; DAYS</t>
  </si>
  <si>
    <t>INIXY126013153</t>
  </si>
  <si>
    <t>M.V.AFRICAN GRIFFON</t>
  </si>
  <si>
    <t>M.V. SUNGKIANG</t>
  </si>
  <si>
    <t>(ALSO DECLARE TO LOAD SALT ON  17)</t>
  </si>
  <si>
    <t>M.V. KERKYRA (GL)</t>
  </si>
  <si>
    <t>NPK</t>
  </si>
  <si>
    <t>TAURUS</t>
  </si>
  <si>
    <t>INIXY126013227</t>
  </si>
  <si>
    <t>M.V. ELATOS</t>
  </si>
  <si>
    <t>DARIYA</t>
  </si>
  <si>
    <t>B.</t>
  </si>
  <si>
    <t>OIL TANKERS</t>
  </si>
  <si>
    <t xml:space="preserve">OJ </t>
  </si>
  <si>
    <t>M.T. SUCCESS</t>
  </si>
  <si>
    <t>VLSFO</t>
  </si>
  <si>
    <t>MALARA SHG</t>
  </si>
  <si>
    <t>OJ 06 / COASTAL</t>
  </si>
  <si>
    <t>*</t>
  </si>
  <si>
    <t>X</t>
  </si>
  <si>
    <t>B'TODAY</t>
  </si>
  <si>
    <t>M.T. SNARTH</t>
  </si>
  <si>
    <t>INIXY126013231</t>
  </si>
  <si>
    <t>M.T. SHIVANSH POOJA</t>
  </si>
  <si>
    <t>SCORPIO</t>
  </si>
  <si>
    <t>LPG/C. SHIVALIK</t>
  </si>
  <si>
    <t>PROPANE</t>
  </si>
  <si>
    <t>C.</t>
  </si>
  <si>
    <t>CONTAINERS</t>
  </si>
  <si>
    <t>KICT</t>
  </si>
  <si>
    <t>M.V. SCI MUMBAI</t>
  </si>
  <si>
    <t>NRA // REQ KICT STBD</t>
  </si>
  <si>
    <t>RDY</t>
  </si>
  <si>
    <t>M.V. LIBRA</t>
  </si>
  <si>
    <t>EFFICIENT M.</t>
  </si>
  <si>
    <t>D.</t>
  </si>
  <si>
    <t>TUNA VESSELS</t>
  </si>
  <si>
    <t>N I L</t>
  </si>
  <si>
    <t>E.</t>
  </si>
  <si>
    <t>VADINAR</t>
  </si>
  <si>
    <t>VAD</t>
  </si>
  <si>
    <t>SERIFOS</t>
  </si>
  <si>
    <t>T: IOCL</t>
  </si>
  <si>
    <t>PRISMA</t>
  </si>
  <si>
    <t>THORIN</t>
  </si>
  <si>
    <t>T: NAYARA</t>
  </si>
  <si>
    <t>EXPECTED VESSELS SHEET</t>
  </si>
  <si>
    <t>SR. NO.</t>
  </si>
  <si>
    <t>Estimated Arrival (Date &amp; Time)</t>
  </si>
  <si>
    <t>Remarks</t>
  </si>
  <si>
    <t xml:space="preserve">A. </t>
  </si>
  <si>
    <t>M.V. MEHMET DADAYLI</t>
  </si>
  <si>
    <t>AMMONIUM SULPHATE</t>
  </si>
  <si>
    <t>MV. ATN GLORY</t>
  </si>
  <si>
    <t>BALL CLAY &amp; FELDSPAR</t>
  </si>
  <si>
    <t>INIXY126013262</t>
  </si>
  <si>
    <t>MV GAUTAM ATHARV</t>
  </si>
  <si>
    <t>MV THOR FUTURE</t>
  </si>
  <si>
    <t>HP/15000 K/8000 K/48 HRS/3H/DAYS</t>
  </si>
  <si>
    <t>MV VISHVA VIKAS</t>
  </si>
  <si>
    <t>6 . 40</t>
  </si>
  <si>
    <t xml:space="preserve">LATERITE </t>
  </si>
  <si>
    <t>WILHELMSEN</t>
  </si>
  <si>
    <t>CSTL CARGO</t>
  </si>
  <si>
    <t>INIXY126013208</t>
  </si>
  <si>
    <t>M.V. KAIA</t>
  </si>
  <si>
    <t xml:space="preserve">HBI </t>
  </si>
  <si>
    <t>GENESIS</t>
  </si>
  <si>
    <t>INIXY126013212</t>
  </si>
  <si>
    <t>M.V. ARCTURUS 1</t>
  </si>
  <si>
    <t>TRUEBLUE</t>
  </si>
  <si>
    <t>REQ CJ-13 TO 16/HP/48HRS/15K/8K/3H/DAYS</t>
  </si>
  <si>
    <t>MV. MIM VANGELIS JR</t>
  </si>
  <si>
    <t xml:space="preserve">COAL </t>
  </si>
  <si>
    <t>MV. DESERT VICTORY</t>
  </si>
  <si>
    <t>CLAY</t>
  </si>
  <si>
    <t>DELTA WATERWAYS</t>
  </si>
  <si>
    <t>INIXY125122856</t>
  </si>
  <si>
    <t>M.V. DEFNE</t>
  </si>
  <si>
    <t>PROJ C</t>
  </si>
  <si>
    <t>JMB MARINE</t>
  </si>
  <si>
    <t>REQ 2 HMC</t>
  </si>
  <si>
    <t>INIXY126013182</t>
  </si>
  <si>
    <t>M.V. BBC NILE</t>
  </si>
  <si>
    <t>PAREKH MARINE</t>
  </si>
  <si>
    <t>REQ CJ 13-15 PS BERTHING</t>
  </si>
  <si>
    <t xml:space="preserve">CJ </t>
  </si>
  <si>
    <t>M.V. UROPHYLLA</t>
  </si>
  <si>
    <t>WOOD PULP</t>
  </si>
  <si>
    <t>REQ CJ-1 TO 10/CLEAN BERTH</t>
  </si>
  <si>
    <t>INIXY126013258</t>
  </si>
  <si>
    <t>V-OCEAN</t>
  </si>
  <si>
    <t>M.T. ARGENT DAISY</t>
  </si>
  <si>
    <t>INIXY126013138</t>
  </si>
  <si>
    <t>M.T. STOLT COURAGE</t>
  </si>
  <si>
    <t>M.T. CNC DREAM</t>
  </si>
  <si>
    <t>REQ -OJ- 2,3,4</t>
  </si>
  <si>
    <t>INIXY126013198</t>
  </si>
  <si>
    <t>M.T. SKY RUNNER</t>
  </si>
  <si>
    <t>BASE OIL</t>
  </si>
  <si>
    <t>LPG/C. WAAMSUNTER</t>
  </si>
  <si>
    <t>INIXY126013213</t>
  </si>
  <si>
    <t>M.T. PS HAMBURG</t>
  </si>
  <si>
    <t>CDSBO</t>
  </si>
  <si>
    <t>M.T. PACIFIC VIOLET</t>
  </si>
  <si>
    <t>CPO</t>
  </si>
  <si>
    <t>MT. VOYAGER</t>
  </si>
  <si>
    <t>MT. VERA</t>
  </si>
  <si>
    <t xml:space="preserve">CPO </t>
  </si>
  <si>
    <t>INIXY126013174</t>
  </si>
  <si>
    <t>M.T. STOLT TENACITY</t>
  </si>
  <si>
    <t>INIXY126013221</t>
  </si>
  <si>
    <t>M.T. CHEMROAD SIRIUS</t>
  </si>
  <si>
    <t>REQ OJ-2,3,4</t>
  </si>
  <si>
    <t>LPG/C. BOGAZICI</t>
  </si>
  <si>
    <t>M.T. JEIL CRYSTAL</t>
  </si>
  <si>
    <t>M.T. ORIENTAL COSMOS</t>
  </si>
  <si>
    <t>ALLIED</t>
  </si>
  <si>
    <t>INIXY126013192</t>
  </si>
  <si>
    <t>M.T. HAFNIA ALMANDINE</t>
  </si>
  <si>
    <t>MT. ORCHID KEFALONIA</t>
  </si>
  <si>
    <t>MT.HAFNIA ALMANDINE</t>
  </si>
  <si>
    <t xml:space="preserve">CDSBO </t>
  </si>
  <si>
    <t>REQ- OJ- 1,3,4,7</t>
  </si>
  <si>
    <t xml:space="preserve">C. </t>
  </si>
  <si>
    <t>M.V. GOLBON</t>
  </si>
  <si>
    <t>AMRITA INDIA</t>
  </si>
  <si>
    <t>M.V. GIBE</t>
  </si>
  <si>
    <t>SAMSARA</t>
  </si>
  <si>
    <t>M.V. SSL GODAVARI</t>
  </si>
  <si>
    <t>UNIFEEDER</t>
  </si>
  <si>
    <t>M.V.  SAFEEN POWER</t>
  </si>
  <si>
    <t>HAPAG LLOYD</t>
  </si>
  <si>
    <t>M.V. SSL MUMBAI</t>
  </si>
  <si>
    <t>M.V. INTER SYDNEY</t>
  </si>
  <si>
    <t>EFFICIENT MARINE</t>
  </si>
  <si>
    <t>MV PACIFIC HARMONY</t>
  </si>
  <si>
    <t>OCEAN GRACE</t>
  </si>
  <si>
    <t>M.V. SSL BHARAT</t>
  </si>
  <si>
    <t>M.V. ARTAM</t>
  </si>
  <si>
    <t>ARMITA</t>
  </si>
  <si>
    <t>M.V. IRENE RESPECT</t>
  </si>
  <si>
    <t xml:space="preserve">E. </t>
  </si>
  <si>
    <t>BLUE</t>
  </si>
  <si>
    <t>VESSELS WAITING FOR MOORING/ANCH/OTB</t>
  </si>
  <si>
    <t>M.V. LCT DANILLE</t>
  </si>
  <si>
    <t xml:space="preserve">        3.00 M      67.50 (220)</t>
  </si>
  <si>
    <t>FOR DRY DOCKING</t>
  </si>
  <si>
    <t>0100/27.02.2019</t>
  </si>
  <si>
    <t>JEVAN DR</t>
  </si>
  <si>
    <t>REQ DRY DOCK</t>
  </si>
  <si>
    <t>DREDGER VIVEK PREM</t>
  </si>
  <si>
    <t>FOR CREW CHANGE &amp; DRY DOCK</t>
  </si>
  <si>
    <t>20.10.2019</t>
  </si>
  <si>
    <t>TUG N P SOHA-II (BARGE RISHI XVII)</t>
  </si>
  <si>
    <t xml:space="preserve">        2.40 M      21.76 (72)</t>
  </si>
  <si>
    <t>FOR TOWING DUMP BARGES</t>
  </si>
  <si>
    <t>1815/08.01.2022</t>
  </si>
  <si>
    <t>RISHI SH</t>
  </si>
  <si>
    <t xml:space="preserve">DECL RDY </t>
  </si>
  <si>
    <t>TUG CHETAN</t>
  </si>
  <si>
    <t xml:space="preserve">        2.45 M      16.62 (55)</t>
  </si>
  <si>
    <t>IN BALLAST – FOR HARBOUR OPERATIONS</t>
  </si>
  <si>
    <t>0830/06.02.2022</t>
  </si>
  <si>
    <t>MALARA SH</t>
  </si>
  <si>
    <t>BARGE MARS</t>
  </si>
  <si>
    <t xml:space="preserve">        2.80 M       43.00 (141)</t>
  </si>
  <si>
    <t>1430/02.01.2023</t>
  </si>
  <si>
    <t>OMEGA</t>
  </si>
  <si>
    <t>BARGE MAHALAXMI 01</t>
  </si>
  <si>
    <t xml:space="preserve">        3.05 M       47.00 (154)</t>
  </si>
  <si>
    <t>FOR HCL</t>
  </si>
  <si>
    <t>0400/25.01.2023</t>
  </si>
  <si>
    <t>FOJDAR</t>
  </si>
  <si>
    <t>TUG QASWA</t>
  </si>
  <si>
    <t xml:space="preserve">        2.00 M       19.00 (62)</t>
  </si>
  <si>
    <t>1630/28.02.2023</t>
  </si>
  <si>
    <t>EMERALD</t>
  </si>
  <si>
    <t xml:space="preserve">TUG MEHUL + </t>
  </si>
  <si>
    <t xml:space="preserve">        3.20 M       32.90 (108)</t>
  </si>
  <si>
    <t>0600/28.06.2023</t>
  </si>
  <si>
    <t>FLOATING CRANE RISHI XXI</t>
  </si>
  <si>
    <t xml:space="preserve">        1.00 M       58.80 (193)</t>
  </si>
  <si>
    <t>TUG SEA STAR I</t>
  </si>
  <si>
    <t xml:space="preserve">       2.00 M       25.00 (82)</t>
  </si>
  <si>
    <t>REMOVAL OF RCC JETTY STRUCTURE</t>
  </si>
  <si>
    <t>1054/24.08.2023</t>
  </si>
  <si>
    <t>FOJDAR SH</t>
  </si>
  <si>
    <t>AT BUNDER AREA</t>
  </si>
  <si>
    <t>RELTUG FIFTEEN</t>
  </si>
  <si>
    <t xml:space="preserve">       4.00 M       33.00 (108)</t>
  </si>
  <si>
    <t>REPAIR IN DRY DOCK</t>
  </si>
  <si>
    <t>0535/11.09.2023</t>
  </si>
  <si>
    <t>PATEL AGENCIES</t>
  </si>
  <si>
    <t>NRA // DRY DOCK REQ</t>
  </si>
  <si>
    <t>TUG BLUE BELL</t>
  </si>
  <si>
    <t xml:space="preserve">       2.40 M       24.00 (79)</t>
  </si>
  <si>
    <t>0627/06.11.2023</t>
  </si>
  <si>
    <t>POLESTAR</t>
  </si>
  <si>
    <t>M.V. P B APURVA</t>
  </si>
  <si>
    <t xml:space="preserve">       2.00 M       22.00 (72)</t>
  </si>
  <si>
    <t>1238/05.01.2024</t>
  </si>
  <si>
    <t>PATEL AG</t>
  </si>
  <si>
    <t>M.V. KONNA STAR</t>
  </si>
  <si>
    <t xml:space="preserve">       4.80 M       33.00 (108)</t>
  </si>
  <si>
    <t>1741/18.05.2024</t>
  </si>
  <si>
    <t>INIXY124090994</t>
  </si>
  <si>
    <t>TUG TULIP 1</t>
  </si>
  <si>
    <t xml:space="preserve">       2.49 M       23.15 (76)</t>
  </si>
  <si>
    <t>0828/26.09.2024</t>
  </si>
  <si>
    <t>TUG PERSISTENCE</t>
  </si>
  <si>
    <t xml:space="preserve">       3.80 M       36.00 (118)</t>
  </si>
  <si>
    <t>0928/16.12.2024</t>
  </si>
  <si>
    <t>M.V. RIVER PEARL</t>
  </si>
  <si>
    <t xml:space="preserve">       2.80 M       80.000 (265)</t>
  </si>
  <si>
    <t>ONE NOS HOPPER DREDGER</t>
  </si>
  <si>
    <t>0150/05.01.2025</t>
  </si>
  <si>
    <t>RELTUG TWELVE</t>
  </si>
  <si>
    <t xml:space="preserve">       5.10 M       31.00 (101)</t>
  </si>
  <si>
    <t>FOR REPAIRS</t>
  </si>
  <si>
    <t>1547/15.03.2025</t>
  </si>
  <si>
    <t>M.V. XIN LONG YUN 58</t>
  </si>
  <si>
    <t xml:space="preserve">       7.00 M       166.23 (545)</t>
  </si>
  <si>
    <t>EXP. 400 TEUs</t>
  </si>
  <si>
    <t>1430/15.03.2025</t>
  </si>
  <si>
    <t>ULSSL</t>
  </si>
  <si>
    <t>SHIFTED FROM KICT 0648/23.03.25 - ARRESTED VESSEL</t>
  </si>
  <si>
    <t>TELTUG SIXTEEN</t>
  </si>
  <si>
    <t xml:space="preserve">       4.00 M       33.000 (108)</t>
  </si>
  <si>
    <t>FOR DRY DOCK</t>
  </si>
  <si>
    <t>2016/02.04.2025</t>
  </si>
  <si>
    <t>TG KB 50 + BG CASANMOR</t>
  </si>
  <si>
    <t xml:space="preserve">       1.80 M       39.000 (128)</t>
  </si>
  <si>
    <t>110 MT ERECTION MAT FOR DP WORLD PR</t>
  </si>
  <si>
    <t>1735/11.04.2025</t>
  </si>
  <si>
    <t>SCORPIO SHG</t>
  </si>
  <si>
    <t>COASTAL (TUNA TEKRA)</t>
  </si>
  <si>
    <t>TG SAN PARADISE/FL CR RIJA</t>
  </si>
  <si>
    <t xml:space="preserve">       2.00 M       50.000 (164)</t>
  </si>
  <si>
    <t>TO RECOVER SUBMERGEG MAHC.</t>
  </si>
  <si>
    <t>0823/24.04.2025</t>
  </si>
  <si>
    <t>AQUA SHG</t>
  </si>
  <si>
    <t>M.T. NAWAB 1</t>
  </si>
  <si>
    <t xml:space="preserve">       2.00 M       84.000 (275)</t>
  </si>
  <si>
    <t>FOR HARBOUR OPERATIONS</t>
  </si>
  <si>
    <t>1130/02.05.2025</t>
  </si>
  <si>
    <t>M.T. YUN DA YOU 6</t>
  </si>
  <si>
    <t xml:space="preserve">       09.50 M     173.7 (570)</t>
  </si>
  <si>
    <t>RE-ANCHORED DUE TO ENGINE FAILURE</t>
  </si>
  <si>
    <t>1918/01.08.2025</t>
  </si>
  <si>
    <t xml:space="preserve">SAGAR URMIKA </t>
  </si>
  <si>
    <t>FOR BUNKER SUPPLY AT TUNA PORT</t>
  </si>
  <si>
    <t>30.08.2025</t>
  </si>
  <si>
    <t>BAPU SHG</t>
  </si>
  <si>
    <t xml:space="preserve">MV GAUTAM ATHARV </t>
  </si>
  <si>
    <t>ARRIVAL FOR LIGHTERAGE OPERATION UNDER HCL OPERATION</t>
  </si>
  <si>
    <t>0715/10.09.2025</t>
  </si>
  <si>
    <t>MV GAUTAM KRISHAV</t>
  </si>
  <si>
    <t>TUG AORAKI</t>
  </si>
  <si>
    <t>03.60 M      27.70 (91)</t>
  </si>
  <si>
    <t>FOR DEVELOPMENT OF DP WORLD</t>
  </si>
  <si>
    <t>0352/08.10.2025</t>
  </si>
  <si>
    <t>QUANTUM SHG</t>
  </si>
  <si>
    <t>TUG VISION 3</t>
  </si>
  <si>
    <t>24.00 (79)</t>
  </si>
  <si>
    <t>TUNA TEKRA CONTAINER TERM DEV.</t>
  </si>
  <si>
    <t>0800/17.10.2025</t>
  </si>
  <si>
    <t>M.T. SANMAR SLOKA</t>
  </si>
  <si>
    <t xml:space="preserve">FOR BUNKERING </t>
  </si>
  <si>
    <t>1518/25.10.2025</t>
  </si>
  <si>
    <t>M.V. SAGAR KANYA</t>
  </si>
  <si>
    <t>FOR CONVERSION &amp; CREW CHANGE</t>
  </si>
  <si>
    <t>CONCEPT SHG</t>
  </si>
  <si>
    <t>OTHER</t>
  </si>
  <si>
    <t>M.V. AERO SUCCESS</t>
  </si>
  <si>
    <t>FOR MANEVUERING/SURVEY/ASSISTANCE</t>
  </si>
  <si>
    <t>TUG DOLPHIN 15</t>
  </si>
  <si>
    <t xml:space="preserve">GENESIS </t>
  </si>
  <si>
    <t>DGR FRANCIS BEAUFORT</t>
  </si>
  <si>
    <t>MULTICAT DN43</t>
  </si>
  <si>
    <t>M.T. MAVERICK</t>
  </si>
  <si>
    <t>FOR HUSBANDRY WORKS</t>
  </si>
  <si>
    <t>V OCEAN</t>
  </si>
  <si>
    <t>M.T. STI DUCHESSA</t>
  </si>
  <si>
    <t>FOR BUNKERING</t>
  </si>
  <si>
    <t>M.T. FLOYEN</t>
  </si>
  <si>
    <t>M.V. MARAMARIS M</t>
  </si>
  <si>
    <t>M.T. SG PEGASUS</t>
  </si>
  <si>
    <t>DN43</t>
  </si>
  <si>
    <t xml:space="preserve">MV SENTINEL </t>
  </si>
  <si>
    <t>VESSEL COURT ARRESTED</t>
  </si>
  <si>
    <t>M.T. TEMPEST DREAM</t>
  </si>
  <si>
    <t>26.11.25</t>
  </si>
  <si>
    <t>M.T. BELLARIS</t>
  </si>
  <si>
    <t>01.12.25</t>
  </si>
  <si>
    <t>M.V. ALTO</t>
  </si>
  <si>
    <t>M.V. CUMBARIA</t>
  </si>
  <si>
    <t>MERCHANT S</t>
  </si>
  <si>
    <t xml:space="preserve">WORKING MGR </t>
  </si>
  <si>
    <t>M.V. STEFANOS</t>
  </si>
  <si>
    <t xml:space="preserve">COAL 18000 MT </t>
  </si>
  <si>
    <t>SEASCAPE</t>
  </si>
  <si>
    <t>TUG VISION 1</t>
  </si>
  <si>
    <t xml:space="preserve">2 M // LOA 21 // </t>
  </si>
  <si>
    <t xml:space="preserve">WORK FOR DP WORLD </t>
  </si>
  <si>
    <t>SANMAR SONGBIRD</t>
  </si>
  <si>
    <t xml:space="preserve">10.20 // 182.50 </t>
  </si>
  <si>
    <t> TUG DOLPHIN NO 16 </t>
  </si>
  <si>
    <t>GENESIS SHIPPING</t>
  </si>
  <si>
    <t>M.T. ATLANTIC RAINBOW</t>
  </si>
  <si>
    <t>R FRESH WATER SUPPLY AT OTB</t>
  </si>
  <si>
    <t>ARRIVED</t>
  </si>
  <si>
    <t>MT. PATRIOT</t>
  </si>
  <si>
    <t>FOR BUNKERING PURPOSE ONLY</t>
  </si>
  <si>
    <t>M.T. ADVANTAGE PARADISE</t>
  </si>
  <si>
    <t>M.T. MKD VYOM</t>
  </si>
  <si>
    <t>KN FUTURE</t>
  </si>
  <si>
    <t>PATRIOT</t>
  </si>
  <si>
    <t xml:space="preserve">jovian </t>
  </si>
  <si>
    <t>AWAITING PC</t>
  </si>
  <si>
    <t>TUG LIMRA</t>
  </si>
  <si>
    <t>FOR DP WORLD</t>
  </si>
  <si>
    <t>UNITED OCEAN</t>
  </si>
  <si>
    <t>M.V.VIPHA NAREE</t>
  </si>
  <si>
    <t>MUC LAKSHMI</t>
  </si>
  <si>
    <t>NANDA DEVI</t>
  </si>
  <si>
    <t>sea 1</t>
  </si>
  <si>
    <t>sai shipping</t>
  </si>
  <si>
    <t xml:space="preserve">AVRA I </t>
  </si>
  <si>
    <t>court arrested</t>
  </si>
  <si>
    <t>ACT INFRA</t>
  </si>
  <si>
    <t xml:space="preserve">MV. SHANTI SURVEKSHAK </t>
  </si>
  <si>
    <t>FOR DREDGING PURPOSE AT OTB</t>
  </si>
  <si>
    <t>MV. DSI DRAMMEN</t>
  </si>
  <si>
    <t>FOR CREW CHANGE PURPOSE</t>
  </si>
  <si>
    <t>Wilhelmsen</t>
  </si>
  <si>
    <t>INIXY125122750</t>
  </si>
  <si>
    <t>M.V. ES JASMIN</t>
  </si>
  <si>
    <t>RE-ACH FOR RE-BERTHING</t>
  </si>
  <si>
    <t>M.V. AKSON LYNN</t>
  </si>
  <si>
    <t>BAXICO</t>
  </si>
  <si>
    <t>INIXY126013115</t>
  </si>
  <si>
    <t xml:space="preserve">SAGAR VRMIKA </t>
  </si>
  <si>
    <t>INIXY126012100</t>
  </si>
  <si>
    <t>VIDHYA LAXMI 1</t>
  </si>
  <si>
    <t>GRACE LOUISE</t>
  </si>
  <si>
    <t>AKSON LINN</t>
  </si>
  <si>
    <t>MT. MAYFAIR</t>
  </si>
  <si>
    <t>FOR HUSBANDARY SERVICES AT OTB</t>
  </si>
  <si>
    <t>LPG/C. GREEN SARITA</t>
  </si>
  <si>
    <t xml:space="preserve">RE ANCH FOR PC </t>
  </si>
  <si>
    <t>MT. TORM EMILIE</t>
  </si>
  <si>
    <t>FOR DE-SLOPPING PURPOSE</t>
  </si>
  <si>
    <t>M.V. QUEEN GHAIDAA</t>
  </si>
  <si>
    <t>M.V. SEASTAR VULLAN</t>
  </si>
  <si>
    <t>TUG SONA IX WITH TOW DB 5001</t>
  </si>
  <si>
    <t>DP WORLD JETTY DEVELOPMENT WORK</t>
  </si>
  <si>
    <t xml:space="preserve">M.V. EASTERN HAWK </t>
  </si>
  <si>
    <t>FOR PC</t>
  </si>
  <si>
    <t>M.V. KINGDOM</t>
  </si>
  <si>
    <t>INAYAT</t>
  </si>
  <si>
    <t>AFRICAN LARK</t>
  </si>
  <si>
    <t>BABYLON</t>
  </si>
  <si>
    <t>INIXY1126013210</t>
  </si>
  <si>
    <t>VAILANKANNI</t>
  </si>
  <si>
    <t>SAROJA BLESSING</t>
  </si>
  <si>
    <t>FOR SHORE SUPPLY TO LPG/C PAICO DOJA</t>
  </si>
  <si>
    <t>GAUTAM NIRVAIR</t>
  </si>
  <si>
    <t>DATED : 21-01-2026</t>
  </si>
  <si>
    <t>(6)</t>
  </si>
  <si>
    <t>38 1/4 - 46</t>
  </si>
  <si>
    <t>58 - 67 3/4</t>
  </si>
  <si>
    <t>3H/DAYS PRIO// GEARLESS | B'TODAY</t>
  </si>
  <si>
    <t>99 - 109 1/2</t>
  </si>
  <si>
    <t>(14)</t>
  </si>
  <si>
    <t>128 1/4 - 143 3/4</t>
  </si>
  <si>
    <t>LPG/C WAASMUNSTER</t>
  </si>
  <si>
    <t>87 - 96</t>
  </si>
  <si>
    <t>REQ- OJ- 2,3,4 /PAKISTAN | B'TODAY</t>
  </si>
  <si>
    <t>RE-ANCH- WAITING FOR PC</t>
  </si>
  <si>
    <t>M.V. HAI LONG 1</t>
  </si>
  <si>
    <t>70 1/2 - 80 1/2</t>
  </si>
  <si>
    <t>48 1/4 - 55</t>
  </si>
  <si>
    <t>REBCO</t>
  </si>
  <si>
    <t>CHANGE PRIO FROM 21/01</t>
  </si>
  <si>
    <t>1O</t>
  </si>
  <si>
    <t>1C</t>
  </si>
  <si>
    <t>2C</t>
  </si>
  <si>
    <t>MV SPECTRUM N</t>
  </si>
  <si>
    <t>3H/DAYS</t>
  </si>
  <si>
    <t>MV. AZUL</t>
  </si>
  <si>
    <t>INIXY126013268</t>
  </si>
  <si>
    <t xml:space="preserve">MOP </t>
  </si>
  <si>
    <t>M.T. SS NAVIGATOR</t>
  </si>
  <si>
    <t>INIXY126013263</t>
  </si>
  <si>
    <t>M.V. SEA AMELIA</t>
  </si>
  <si>
    <t>PETCOKE</t>
  </si>
  <si>
    <t>AMBIKA</t>
  </si>
  <si>
    <t>INIXY126013255</t>
  </si>
  <si>
    <t>METHANOL</t>
  </si>
  <si>
    <t>REQ- OJ-02,03, 04</t>
  </si>
  <si>
    <t>M.T. FAREEDA 5</t>
  </si>
  <si>
    <t>M.T. CHEMTRANS</t>
  </si>
  <si>
    <t>M.V. FEHU</t>
  </si>
  <si>
    <t>8K/15K /HP/ 48 HRS / 3H/DAYS PRIORITY</t>
  </si>
  <si>
    <t>REQ- CJ-02,03,10- S/C BERTH/BUNDER AREA</t>
  </si>
  <si>
    <t>INIXY126013250</t>
  </si>
  <si>
    <t>REQ-OJ-07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</si>
</sst>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\ &quot;PD&quot;"/>
    <numFmt numFmtId="165" formatCode="dd\-mmm\-yy\ hh:mm"/>
    <numFmt numFmtId="166" formatCode="0\ &quot;PH&quot;"/>
  </numFmts>
  <fonts count="28">
    <font>
      <sz val="11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b/>
      <sz val="24"/>
      <color rgb="FF000000"/>
      <name val="Calibri"/>
      <family val="2"/>
      <scheme val="minor"/>
    </font>
    <font>
      <b/>
      <sz val="1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rgb="FF000000"/>
      <name val="Aptos Narrow"/>
    </font>
    <font>
      <b/>
      <sz val="36"/>
      <color rgb="FF001F5F"/>
      <name val="Nirmala UI"/>
      <family val="2"/>
    </font>
    <font>
      <b/>
      <u/>
      <sz val="36"/>
      <color rgb="FF001F5F"/>
      <name val="Times New Roman"/>
      <family val="1"/>
    </font>
    <font>
      <b/>
      <sz val="2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color rgb="FF00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b/>
      <sz val="36"/>
      <name val="Times New Roman"/>
      <family val="1"/>
    </font>
    <font>
      <b/>
      <sz val="16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/>
    </xf>
    <xf numFmtId="0" fontId="7" fillId="0" borderId="5" xfId="0" applyFont="1" applyBorder="1" applyAlignment="1">
      <alignment vertical="top"/>
    </xf>
    <xf numFmtId="22" fontId="7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1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3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7" xfId="0" applyFont="1" applyBorder="1" applyAlignment="1">
      <alignment horizontal="left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0" xfId="0" applyFont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165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2" fontId="16" fillId="0" borderId="3" xfId="0" applyNumberFormat="1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3" xfId="0" quotePrefix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0" fontId="16" fillId="0" borderId="20" xfId="0" quotePrefix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2" fontId="9" fillId="0" borderId="24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165" fontId="9" fillId="3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2" fontId="9" fillId="0" borderId="27" xfId="0" applyNumberFormat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5" fontId="9" fillId="3" borderId="27" xfId="0" applyNumberFormat="1" applyFont="1" applyFill="1" applyBorder="1" applyAlignment="1">
      <alignment horizontal="center" vertical="center"/>
    </xf>
    <xf numFmtId="165" fontId="9" fillId="4" borderId="27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164" fontId="16" fillId="0" borderId="3" xfId="0" quotePrefix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2" borderId="16" xfId="0" applyFont="1" applyFill="1" applyBorder="1" applyAlignment="1">
      <alignment vertical="center" wrapText="1"/>
    </xf>
    <xf numFmtId="0" fontId="22" fillId="2" borderId="17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quotePrefix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" borderId="0" xfId="0" applyFont="1" applyFill="1"/>
    <xf numFmtId="0" fontId="20" fillId="4" borderId="0" xfId="0" applyFont="1" applyFill="1"/>
    <xf numFmtId="0" fontId="6" fillId="3" borderId="0" xfId="0" applyFont="1" applyFill="1"/>
    <xf numFmtId="0" fontId="6" fillId="4" borderId="0" xfId="0" applyFont="1" applyFill="1"/>
    <xf numFmtId="2" fontId="16" fillId="0" borderId="20" xfId="0" applyNumberFormat="1" applyFont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2" fontId="9" fillId="0" borderId="22" xfId="0" applyNumberFormat="1" applyFont="1" applyBorder="1" applyAlignment="1">
      <alignment horizontal="center" vertical="center"/>
    </xf>
    <xf numFmtId="3" fontId="9" fillId="0" borderId="22" xfId="0" applyNumberFormat="1" applyFont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23" fillId="2" borderId="17" xfId="0" applyFont="1" applyFill="1" applyBorder="1" applyAlignment="1">
      <alignment vertical="center" wrapText="1"/>
    </xf>
    <xf numFmtId="165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22" fillId="2" borderId="31" xfId="0" applyFont="1" applyFill="1" applyBorder="1" applyAlignment="1">
      <alignment vertical="center" wrapText="1"/>
    </xf>
    <xf numFmtId="0" fontId="22" fillId="2" borderId="32" xfId="0" applyFont="1" applyFill="1" applyBorder="1" applyAlignment="1">
      <alignment vertical="center" wrapText="1"/>
    </xf>
    <xf numFmtId="0" fontId="23" fillId="2" borderId="32" xfId="0" applyFont="1" applyFill="1" applyBorder="1" applyAlignment="1">
      <alignment vertical="center" wrapText="1"/>
    </xf>
    <xf numFmtId="0" fontId="22" fillId="2" borderId="33" xfId="0" applyFont="1" applyFill="1" applyBorder="1" applyAlignment="1">
      <alignment vertical="center" wrapText="1"/>
    </xf>
    <xf numFmtId="0" fontId="25" fillId="0" borderId="0" xfId="0" applyFont="1"/>
    <xf numFmtId="164" fontId="16" fillId="0" borderId="17" xfId="0" quotePrefix="1" applyNumberFormat="1" applyFont="1" applyBorder="1" applyAlignment="1">
      <alignment horizontal="center" vertical="center"/>
    </xf>
    <xf numFmtId="164" fontId="16" fillId="0" borderId="20" xfId="0" applyNumberFormat="1" applyFont="1" applyBorder="1" applyAlignment="1">
      <alignment horizontal="center" vertical="center"/>
    </xf>
    <xf numFmtId="164" fontId="16" fillId="0" borderId="0" xfId="0" quotePrefix="1" applyNumberFormat="1" applyFont="1" applyAlignment="1">
      <alignment horizontal="center" vertical="center"/>
    </xf>
    <xf numFmtId="165" fontId="16" fillId="0" borderId="17" xfId="0" quotePrefix="1" applyNumberFormat="1" applyFont="1" applyBorder="1" applyAlignment="1">
      <alignment horizontal="center" vertical="center"/>
    </xf>
    <xf numFmtId="166" fontId="16" fillId="0" borderId="17" xfId="0" quotePrefix="1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66" fontId="16" fillId="0" borderId="20" xfId="0" quotePrefix="1" applyNumberFormat="1" applyFont="1" applyBorder="1" applyAlignment="1">
      <alignment horizontal="center" vertical="center"/>
    </xf>
    <xf numFmtId="22" fontId="16" fillId="0" borderId="20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5" fontId="16" fillId="0" borderId="20" xfId="0" quotePrefix="1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65" fontId="16" fillId="0" borderId="0" xfId="0" quotePrefix="1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6" fontId="16" fillId="0" borderId="0" xfId="0" quotePrefix="1" applyNumberFormat="1" applyFont="1" applyAlignment="1">
      <alignment horizontal="center" vertical="center"/>
    </xf>
    <xf numFmtId="22" fontId="16" fillId="0" borderId="0" xfId="0" applyNumberFormat="1" applyFont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2" fontId="9" fillId="0" borderId="34" xfId="0" applyNumberFormat="1" applyFont="1" applyBorder="1" applyAlignment="1">
      <alignment horizontal="center" vertical="center"/>
    </xf>
    <xf numFmtId="3" fontId="9" fillId="0" borderId="34" xfId="0" applyNumberFormat="1" applyFont="1" applyBorder="1" applyAlignment="1">
      <alignment horizontal="center" vertical="center"/>
    </xf>
    <xf numFmtId="165" fontId="9" fillId="3" borderId="34" xfId="0" applyNumberFormat="1" applyFont="1" applyFill="1" applyBorder="1" applyAlignment="1">
      <alignment horizontal="center" vertical="center"/>
    </xf>
    <xf numFmtId="165" fontId="9" fillId="4" borderId="34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165" fontId="9" fillId="4" borderId="0" xfId="0" applyNumberFormat="1" applyFont="1" applyFill="1" applyAlignment="1">
      <alignment horizontal="center" vertical="center"/>
    </xf>
    <xf numFmtId="165" fontId="27" fillId="3" borderId="27" xfId="0" applyNumberFormat="1" applyFont="1" applyFill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38" xfId="0" applyFont="1" applyFill="1" applyBorder="1" applyAlignment="1">
      <alignment vertical="top"/>
    </xf>
    <xf numFmtId="0" fontId="7" fillId="0" borderId="38" xfId="0" applyFont="1" applyFill="1" applyBorder="1" applyAlignment="1">
      <alignment horizontal="left" vertical="top"/>
    </xf>
    <xf numFmtId="22" fontId="0" fillId="0" borderId="0" xfId="0" applyNumberForma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wrapText="1"/>
    </xf>
  </cellXfs>
  <cellStyles count="10">
    <cellStyle name="Comma 2" xfId="3"/>
    <cellStyle name="Comma 3" xfId="5"/>
    <cellStyle name="Comma 4" xfId="7"/>
    <cellStyle name="Comma 5" xfId="9"/>
    <cellStyle name="Normal" xfId="0" builtinId="0"/>
    <cellStyle name="Normal 2" xfId="1"/>
    <cellStyle name="Normal 3" xfId="2"/>
    <cellStyle name="Normal 4" xfId="4"/>
    <cellStyle name="Normal 5" xfId="6"/>
    <cellStyle name="Normal 6" xfId="8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943040</xdr:colOff>
      <xdr:row>3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584515" cy="2238374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E1269B47-99F3-4761-9377-1094B02303D5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showGridLines="0" tabSelected="1" zoomScale="40" zoomScaleNormal="40" workbookViewId="0">
      <selection activeCell="G4" sqref="G4:N4"/>
    </sheetView>
  </sheetViews>
  <sheetFormatPr defaultColWidth="8.88671875" defaultRowHeight="13.5" customHeight="1"/>
  <cols>
    <col min="1" max="1" width="21.109375" style="9" customWidth="1"/>
    <col min="2" max="2" width="29.6640625" customWidth="1"/>
    <col min="3" max="3" width="28.33203125" style="9" customWidth="1"/>
    <col min="4" max="4" width="37.44140625" style="9" customWidth="1"/>
    <col min="5" max="5" width="71.5546875" style="15" customWidth="1"/>
    <col min="6" max="6" width="39.109375" customWidth="1"/>
    <col min="7" max="7" width="16.33203125" style="9" bestFit="1" customWidth="1"/>
    <col min="8" max="8" width="22" style="9" bestFit="1" customWidth="1"/>
    <col min="9" max="9" width="14.44140625" style="9" bestFit="1" customWidth="1"/>
    <col min="10" max="10" width="57.6640625" style="15" customWidth="1"/>
    <col min="11" max="11" width="30.5546875" style="84" customWidth="1"/>
    <col min="12" max="12" width="15.88671875" style="84" customWidth="1"/>
    <col min="13" max="13" width="31.109375" style="9" customWidth="1"/>
    <col min="14" max="14" width="45.88671875" style="9" bestFit="1" customWidth="1"/>
    <col min="15" max="15" width="46.88671875" style="9" bestFit="1" customWidth="1"/>
    <col min="16" max="16" width="46.33203125" style="9" bestFit="1" customWidth="1"/>
    <col min="17" max="17" width="56.88671875" style="15" bestFit="1" customWidth="1"/>
    <col min="18" max="18" width="114.88671875" customWidth="1"/>
    <col min="22" max="22" width="23" bestFit="1" customWidth="1"/>
    <col min="23" max="23" width="9.109375" customWidth="1"/>
  </cols>
  <sheetData>
    <row r="1" spans="1:18" ht="45" customHeight="1">
      <c r="A1" s="17"/>
      <c r="B1" s="18"/>
      <c r="C1" s="17"/>
      <c r="D1" s="17"/>
      <c r="E1" s="19"/>
      <c r="F1" s="18"/>
      <c r="G1" s="17"/>
      <c r="H1" s="17"/>
      <c r="I1" s="17"/>
      <c r="J1" s="19"/>
      <c r="K1" s="81"/>
      <c r="L1" s="81"/>
      <c r="M1" s="17"/>
      <c r="N1" s="17"/>
      <c r="O1" s="17"/>
      <c r="P1" s="17"/>
      <c r="Q1" s="19"/>
      <c r="R1" s="18"/>
    </row>
    <row r="2" spans="1:18" ht="52.2">
      <c r="A2" s="17"/>
      <c r="B2" s="18"/>
      <c r="C2" s="17"/>
      <c r="D2" s="17"/>
      <c r="E2" s="19"/>
      <c r="F2" s="18"/>
      <c r="G2" s="161" t="s">
        <v>0</v>
      </c>
      <c r="H2" s="161"/>
      <c r="I2" s="161"/>
      <c r="J2" s="161"/>
      <c r="K2" s="161"/>
      <c r="L2" s="161"/>
      <c r="M2" s="161"/>
      <c r="N2" s="161"/>
      <c r="O2" s="17"/>
      <c r="P2" s="17"/>
      <c r="Q2" s="19"/>
      <c r="R2" s="51" t="s">
        <v>1</v>
      </c>
    </row>
    <row r="3" spans="1:18" ht="45" customHeight="1">
      <c r="A3" s="17"/>
      <c r="B3" s="18"/>
      <c r="C3" s="17"/>
      <c r="D3" s="17"/>
      <c r="E3" s="19"/>
      <c r="F3" s="18"/>
      <c r="G3" s="162" t="s">
        <v>2</v>
      </c>
      <c r="H3" s="162"/>
      <c r="I3" s="162"/>
      <c r="J3" s="162"/>
      <c r="K3" s="162"/>
      <c r="L3" s="162"/>
      <c r="M3" s="162"/>
      <c r="N3" s="162"/>
      <c r="O3" s="17"/>
      <c r="P3" s="17"/>
      <c r="Q3" s="19"/>
      <c r="R3" s="51" t="s">
        <v>3</v>
      </c>
    </row>
    <row r="4" spans="1:18" ht="45" customHeight="1">
      <c r="A4" s="17"/>
      <c r="B4" s="18"/>
      <c r="C4" s="17"/>
      <c r="D4" s="17"/>
      <c r="E4" s="19"/>
      <c r="F4" s="18"/>
      <c r="G4" s="163" t="s">
        <v>4</v>
      </c>
      <c r="H4" s="163"/>
      <c r="I4" s="163"/>
      <c r="J4" s="163"/>
      <c r="K4" s="163"/>
      <c r="L4" s="163"/>
      <c r="M4" s="163"/>
      <c r="N4" s="163"/>
      <c r="O4" s="17" t="s">
        <v>5</v>
      </c>
      <c r="P4" s="17"/>
      <c r="Q4" s="19"/>
      <c r="R4" s="51" t="s">
        <v>582</v>
      </c>
    </row>
    <row r="5" spans="1:18" ht="34.5" customHeight="1" thickBot="1">
      <c r="A5" s="20"/>
      <c r="B5" s="21"/>
      <c r="C5" s="20"/>
      <c r="D5" s="20"/>
      <c r="E5" s="22"/>
      <c r="F5" s="21"/>
      <c r="G5" s="20"/>
      <c r="H5" s="20"/>
      <c r="I5" s="20"/>
      <c r="J5" s="22"/>
      <c r="K5" s="82"/>
      <c r="L5" s="82"/>
      <c r="M5" s="20"/>
      <c r="N5" s="20"/>
      <c r="O5" s="20"/>
      <c r="P5" s="20"/>
      <c r="Q5" s="22"/>
      <c r="R5" s="21"/>
    </row>
    <row r="6" spans="1:18" s="25" customFormat="1" ht="95.25" customHeight="1" thickBot="1">
      <c r="A6" s="50" t="s">
        <v>6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3" t="s">
        <v>12</v>
      </c>
      <c r="H6" s="23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3" t="s">
        <v>19</v>
      </c>
      <c r="O6" s="23" t="s">
        <v>20</v>
      </c>
      <c r="P6" s="23" t="s">
        <v>21</v>
      </c>
      <c r="Q6" s="23" t="s">
        <v>22</v>
      </c>
      <c r="R6" s="24" t="s">
        <v>23</v>
      </c>
    </row>
    <row r="7" spans="1:18" s="16" customFormat="1" ht="45" customHeight="1">
      <c r="A7" s="26"/>
      <c r="B7" s="27"/>
      <c r="C7" s="27"/>
      <c r="D7" s="27"/>
      <c r="E7" s="27"/>
      <c r="F7" s="27"/>
      <c r="G7" s="27"/>
      <c r="H7" s="27"/>
      <c r="I7" s="27"/>
      <c r="J7" s="37"/>
      <c r="K7" s="83"/>
      <c r="L7" s="83"/>
      <c r="M7" s="27"/>
      <c r="N7" s="27"/>
      <c r="O7" s="27"/>
      <c r="P7" s="27"/>
      <c r="Q7" s="27"/>
      <c r="R7" s="28"/>
    </row>
    <row r="8" spans="1:18" s="16" customFormat="1" ht="45" customHeight="1">
      <c r="A8" s="36">
        <v>1</v>
      </c>
      <c r="B8" s="38" t="s">
        <v>24</v>
      </c>
      <c r="C8" s="39">
        <v>9</v>
      </c>
      <c r="D8" s="37"/>
      <c r="E8" s="40" t="s">
        <v>219</v>
      </c>
      <c r="F8" s="40" t="s">
        <v>595</v>
      </c>
      <c r="G8" s="37" t="s">
        <v>27</v>
      </c>
      <c r="H8" s="37">
        <v>229</v>
      </c>
      <c r="I8" s="37" t="s">
        <v>28</v>
      </c>
      <c r="J8" s="103" t="s">
        <v>220</v>
      </c>
      <c r="K8" s="37">
        <v>35000</v>
      </c>
      <c r="L8" s="37" t="s">
        <v>29</v>
      </c>
      <c r="M8" s="41">
        <v>10000</v>
      </c>
      <c r="N8" s="42">
        <v>46043.17083333333</v>
      </c>
      <c r="O8" s="42">
        <v>46043.260416666664</v>
      </c>
      <c r="P8" s="127"/>
      <c r="Q8" s="37" t="s">
        <v>221</v>
      </c>
      <c r="R8" s="43"/>
    </row>
    <row r="9" spans="1:18" s="16" customFormat="1" ht="45" customHeight="1">
      <c r="A9" s="44"/>
      <c r="B9" s="46"/>
      <c r="C9" s="63">
        <v>7</v>
      </c>
      <c r="D9" s="45"/>
      <c r="E9" s="47" t="s">
        <v>265</v>
      </c>
      <c r="F9" s="47" t="s">
        <v>596</v>
      </c>
      <c r="G9" s="45" t="s">
        <v>27</v>
      </c>
      <c r="H9" s="45">
        <v>179.97</v>
      </c>
      <c r="I9" s="45" t="s">
        <v>28</v>
      </c>
      <c r="J9" s="101" t="s">
        <v>266</v>
      </c>
      <c r="K9" s="45">
        <v>30500</v>
      </c>
      <c r="L9" s="45" t="s">
        <v>29</v>
      </c>
      <c r="M9" s="125"/>
      <c r="N9" s="48">
        <v>46043.194444444445</v>
      </c>
      <c r="O9" s="48"/>
      <c r="P9" s="133"/>
      <c r="Q9" s="45" t="s">
        <v>45</v>
      </c>
      <c r="R9" s="49"/>
    </row>
    <row r="10" spans="1:18" s="16" customFormat="1" ht="45" customHeight="1">
      <c r="A10" s="29">
        <v>2</v>
      </c>
      <c r="B10" s="134" t="s">
        <v>26</v>
      </c>
      <c r="C10" s="31">
        <v>14</v>
      </c>
      <c r="D10" s="30" t="s">
        <v>215</v>
      </c>
      <c r="E10" s="32" t="s">
        <v>216</v>
      </c>
      <c r="F10" s="32" t="s">
        <v>589</v>
      </c>
      <c r="G10" s="30"/>
      <c r="H10" s="30">
        <v>199.98</v>
      </c>
      <c r="I10" s="30" t="s">
        <v>43</v>
      </c>
      <c r="J10" s="33" t="s">
        <v>95</v>
      </c>
      <c r="K10" s="30">
        <v>30000</v>
      </c>
      <c r="L10" s="30" t="s">
        <v>29</v>
      </c>
      <c r="M10" s="126"/>
      <c r="N10" s="34"/>
      <c r="O10" s="34"/>
      <c r="P10" s="156"/>
      <c r="Q10" s="30" t="s">
        <v>106</v>
      </c>
      <c r="R10" s="35" t="s">
        <v>120</v>
      </c>
    </row>
    <row r="11" spans="1:18" s="157" customFormat="1" ht="45" customHeight="1">
      <c r="A11" s="36">
        <v>3</v>
      </c>
      <c r="B11" s="38" t="s">
        <v>30</v>
      </c>
      <c r="C11" s="39" t="s">
        <v>102</v>
      </c>
      <c r="D11" s="37" t="s">
        <v>103</v>
      </c>
      <c r="E11" s="40" t="s">
        <v>104</v>
      </c>
      <c r="F11" s="40" t="s">
        <v>105</v>
      </c>
      <c r="G11" s="37" t="s">
        <v>54</v>
      </c>
      <c r="H11" s="37">
        <v>199.98</v>
      </c>
      <c r="I11" s="37" t="s">
        <v>43</v>
      </c>
      <c r="J11" s="103" t="s">
        <v>95</v>
      </c>
      <c r="K11" s="37">
        <v>61600</v>
      </c>
      <c r="L11" s="37" t="s">
        <v>29</v>
      </c>
      <c r="M11" s="41">
        <v>23000</v>
      </c>
      <c r="N11" s="42">
        <v>46041.840277777781</v>
      </c>
      <c r="O11" s="42">
        <v>46041.961805555555</v>
      </c>
      <c r="P11" s="127">
        <f t="shared" ref="P11" si="0">IFERROR(N11+(K11/M11)+(2/24),"")</f>
        <v>46044.601871980682</v>
      </c>
      <c r="Q11" s="37" t="s">
        <v>106</v>
      </c>
      <c r="R11" s="43" t="s">
        <v>598</v>
      </c>
    </row>
    <row r="12" spans="1:18" s="16" customFormat="1" ht="45" customHeight="1">
      <c r="A12" s="44"/>
      <c r="B12" s="46"/>
      <c r="C12" s="63">
        <v>8</v>
      </c>
      <c r="D12" s="45" t="s">
        <v>222</v>
      </c>
      <c r="E12" s="47" t="s">
        <v>223</v>
      </c>
      <c r="F12" s="47" t="s">
        <v>585</v>
      </c>
      <c r="G12" s="45"/>
      <c r="H12" s="45">
        <v>229</v>
      </c>
      <c r="I12" s="45" t="s">
        <v>28</v>
      </c>
      <c r="J12" s="101" t="s">
        <v>128</v>
      </c>
      <c r="K12" s="45">
        <v>76700</v>
      </c>
      <c r="L12" s="45" t="s">
        <v>29</v>
      </c>
      <c r="M12" s="125">
        <v>31500</v>
      </c>
      <c r="N12" s="48"/>
      <c r="O12" s="48"/>
      <c r="P12" s="133"/>
      <c r="Q12" s="45" t="s">
        <v>224</v>
      </c>
      <c r="R12" s="49" t="s">
        <v>120</v>
      </c>
    </row>
    <row r="13" spans="1:18" s="16" customFormat="1" ht="45" customHeight="1">
      <c r="A13" s="52">
        <v>4</v>
      </c>
      <c r="B13" s="54" t="s">
        <v>31</v>
      </c>
      <c r="C13" s="59"/>
      <c r="D13" s="53"/>
      <c r="E13" s="55" t="s">
        <v>25</v>
      </c>
      <c r="F13" s="55"/>
      <c r="G13" s="53"/>
      <c r="H13" s="53"/>
      <c r="I13" s="53"/>
      <c r="J13" s="56"/>
      <c r="K13" s="53"/>
      <c r="L13" s="53"/>
      <c r="M13" s="80"/>
      <c r="N13" s="57"/>
      <c r="O13" s="57"/>
      <c r="P13" s="57"/>
      <c r="Q13" s="53"/>
      <c r="R13" s="58"/>
    </row>
    <row r="14" spans="1:18" s="16" customFormat="1" ht="45" customHeight="1">
      <c r="A14" s="36">
        <v>5</v>
      </c>
      <c r="B14" s="38" t="s">
        <v>32</v>
      </c>
      <c r="C14" s="39">
        <v>6</v>
      </c>
      <c r="D14" s="37" t="s">
        <v>82</v>
      </c>
      <c r="E14" s="55" t="s">
        <v>83</v>
      </c>
      <c r="F14" s="40" t="s">
        <v>584</v>
      </c>
      <c r="G14" s="37" t="s">
        <v>27</v>
      </c>
      <c r="H14" s="37">
        <v>175.53</v>
      </c>
      <c r="I14" s="37" t="s">
        <v>28</v>
      </c>
      <c r="J14" s="103" t="s">
        <v>84</v>
      </c>
      <c r="K14" s="37">
        <v>30426.686000000002</v>
      </c>
      <c r="L14" s="37" t="s">
        <v>85</v>
      </c>
      <c r="M14" s="124">
        <v>4000</v>
      </c>
      <c r="N14" s="42">
        <v>46041.090277777781</v>
      </c>
      <c r="O14" s="42">
        <v>46041.159722222219</v>
      </c>
      <c r="P14" s="42">
        <f t="shared" ref="P14" si="1">IFERROR(N14+(K14/M14)+(2/24),"")</f>
        <v>46048.780282611115</v>
      </c>
      <c r="Q14" s="37" t="s">
        <v>86</v>
      </c>
      <c r="R14" s="43" t="s">
        <v>598</v>
      </c>
    </row>
    <row r="15" spans="1:18" s="16" customFormat="1" ht="45" customHeight="1">
      <c r="A15" s="36"/>
      <c r="B15" s="38"/>
      <c r="C15" s="39"/>
      <c r="D15" s="37"/>
      <c r="E15" s="40"/>
      <c r="F15" s="40"/>
      <c r="G15" s="37"/>
      <c r="H15" s="37"/>
      <c r="I15" s="37"/>
      <c r="J15" s="103"/>
      <c r="K15" s="37"/>
      <c r="L15" s="37"/>
      <c r="M15" s="124"/>
      <c r="N15" s="42"/>
      <c r="O15" s="42"/>
      <c r="P15" s="42"/>
      <c r="Q15" s="37"/>
      <c r="R15" s="43"/>
    </row>
    <row r="16" spans="1:18" s="16" customFormat="1" ht="45" customHeight="1">
      <c r="A16" s="52">
        <v>6</v>
      </c>
      <c r="B16" s="54" t="s">
        <v>33</v>
      </c>
      <c r="C16" s="59"/>
      <c r="D16" s="53"/>
      <c r="E16" s="55" t="s">
        <v>25</v>
      </c>
      <c r="F16" s="55"/>
      <c r="G16" s="53"/>
      <c r="H16" s="53"/>
      <c r="I16" s="53"/>
      <c r="J16" s="56"/>
      <c r="K16" s="53"/>
      <c r="L16" s="53"/>
      <c r="M16" s="80"/>
      <c r="N16" s="57"/>
      <c r="O16" s="57"/>
      <c r="P16" s="57"/>
      <c r="Q16" s="53"/>
      <c r="R16" s="58"/>
    </row>
    <row r="17" spans="1:18" s="16" customFormat="1" ht="45" customHeight="1">
      <c r="A17" s="52">
        <v>7</v>
      </c>
      <c r="B17" s="54" t="s">
        <v>34</v>
      </c>
      <c r="C17" s="59"/>
      <c r="D17" s="53"/>
      <c r="E17" s="55" t="s">
        <v>25</v>
      </c>
      <c r="F17" s="55"/>
      <c r="G17" s="53"/>
      <c r="H17" s="53"/>
      <c r="I17" s="53"/>
      <c r="J17" s="56"/>
      <c r="K17" s="53"/>
      <c r="L17" s="53"/>
      <c r="M17" s="139"/>
      <c r="N17" s="57"/>
      <c r="O17" s="57"/>
      <c r="P17" s="133"/>
      <c r="Q17" s="53"/>
      <c r="R17" s="58"/>
    </row>
    <row r="18" spans="1:18" s="16" customFormat="1" ht="45" customHeight="1">
      <c r="A18" s="44">
        <v>8</v>
      </c>
      <c r="B18" s="46" t="s">
        <v>35</v>
      </c>
      <c r="C18" s="63"/>
      <c r="D18" s="45"/>
      <c r="E18" s="47" t="s">
        <v>25</v>
      </c>
      <c r="F18" s="47"/>
      <c r="G18" s="45"/>
      <c r="H18" s="101"/>
      <c r="I18" s="45"/>
      <c r="J18" s="45"/>
      <c r="K18" s="45"/>
      <c r="L18" s="45"/>
      <c r="M18" s="125"/>
      <c r="N18" s="48"/>
      <c r="O18" s="48"/>
      <c r="P18" s="133"/>
      <c r="Q18" s="45"/>
      <c r="R18" s="49"/>
    </row>
    <row r="19" spans="1:18" s="16" customFormat="1" ht="45" customHeight="1">
      <c r="A19" s="44">
        <v>9</v>
      </c>
      <c r="B19" s="46" t="s">
        <v>36</v>
      </c>
      <c r="C19" s="63"/>
      <c r="D19" s="45"/>
      <c r="E19" s="47" t="s">
        <v>25</v>
      </c>
      <c r="F19" s="47"/>
      <c r="G19" s="45"/>
      <c r="H19" s="101"/>
      <c r="I19" s="45"/>
      <c r="J19" s="45"/>
      <c r="K19" s="45"/>
      <c r="L19" s="45"/>
      <c r="M19" s="125"/>
      <c r="N19" s="48"/>
      <c r="O19" s="48"/>
      <c r="P19" s="133"/>
      <c r="Q19" s="45"/>
      <c r="R19" s="49"/>
    </row>
    <row r="20" spans="1:18" s="16" customFormat="1" ht="45" customHeight="1">
      <c r="A20" s="52">
        <v>10</v>
      </c>
      <c r="B20" s="54" t="s">
        <v>37</v>
      </c>
      <c r="C20" s="59"/>
      <c r="D20" s="53"/>
      <c r="E20" s="55" t="s">
        <v>25</v>
      </c>
      <c r="F20" s="55"/>
      <c r="G20" s="53"/>
      <c r="H20" s="53"/>
      <c r="I20" s="53"/>
      <c r="J20" s="56"/>
      <c r="K20" s="53"/>
      <c r="L20" s="53"/>
      <c r="M20" s="80"/>
      <c r="N20" s="57"/>
      <c r="O20" s="57"/>
      <c r="P20" s="148"/>
      <c r="Q20" s="53"/>
      <c r="R20" s="49"/>
    </row>
    <row r="21" spans="1:18" s="16" customFormat="1" ht="45" customHeight="1">
      <c r="A21" s="29">
        <v>11</v>
      </c>
      <c r="B21" s="134" t="s">
        <v>38</v>
      </c>
      <c r="C21" s="31">
        <v>13</v>
      </c>
      <c r="D21" s="30" t="s">
        <v>87</v>
      </c>
      <c r="E21" s="32" t="s">
        <v>88</v>
      </c>
      <c r="F21" s="32" t="s">
        <v>89</v>
      </c>
      <c r="G21" s="30" t="s">
        <v>54</v>
      </c>
      <c r="H21" s="33">
        <v>189.99</v>
      </c>
      <c r="I21" s="30" t="s">
        <v>43</v>
      </c>
      <c r="J21" s="30" t="s">
        <v>90</v>
      </c>
      <c r="K21" s="30">
        <v>15370</v>
      </c>
      <c r="L21" s="30" t="s">
        <v>29</v>
      </c>
      <c r="M21" s="126">
        <v>2875</v>
      </c>
      <c r="N21" s="34">
        <v>46041.777777777781</v>
      </c>
      <c r="O21" s="34">
        <v>46041.916666666664</v>
      </c>
      <c r="P21" s="135">
        <f t="shared" ref="P21" si="2">IFERROR(N21+(K21/M21)+(2/24),"")</f>
        <v>46047.207198067641</v>
      </c>
      <c r="Q21" s="30" t="s">
        <v>91</v>
      </c>
      <c r="R21" s="43" t="s">
        <v>598</v>
      </c>
    </row>
    <row r="22" spans="1:18" s="16" customFormat="1" ht="45" customHeight="1">
      <c r="A22" s="36">
        <v>12</v>
      </c>
      <c r="B22" s="38" t="s">
        <v>39</v>
      </c>
      <c r="C22" s="39">
        <v>1</v>
      </c>
      <c r="D22" s="37" t="s">
        <v>40</v>
      </c>
      <c r="E22" s="40" t="s">
        <v>41</v>
      </c>
      <c r="F22" s="40" t="s">
        <v>42</v>
      </c>
      <c r="G22" s="37" t="s">
        <v>27</v>
      </c>
      <c r="H22" s="103">
        <v>148.16999999999999</v>
      </c>
      <c r="I22" s="37" t="s">
        <v>43</v>
      </c>
      <c r="J22" s="37" t="s">
        <v>44</v>
      </c>
      <c r="K22" s="37">
        <v>17700</v>
      </c>
      <c r="L22" s="37" t="s">
        <v>29</v>
      </c>
      <c r="M22" s="124">
        <v>3500</v>
      </c>
      <c r="N22" s="42">
        <v>46039.395833333336</v>
      </c>
      <c r="O22" s="42">
        <v>46039.486111111109</v>
      </c>
      <c r="P22" s="42">
        <f t="shared" ref="P22:P27" si="3">IFERROR(N22+(K22/M22)+(2/24),"")</f>
        <v>46044.536309523814</v>
      </c>
      <c r="Q22" s="37" t="s">
        <v>45</v>
      </c>
      <c r="R22" s="43"/>
    </row>
    <row r="23" spans="1:18" s="16" customFormat="1" ht="45" customHeight="1">
      <c r="A23" s="29"/>
      <c r="B23" s="134"/>
      <c r="C23" s="31">
        <v>2</v>
      </c>
      <c r="D23" s="30" t="s">
        <v>46</v>
      </c>
      <c r="E23" s="32" t="s">
        <v>47</v>
      </c>
      <c r="F23" s="32" t="s">
        <v>48</v>
      </c>
      <c r="G23" s="30" t="s">
        <v>49</v>
      </c>
      <c r="H23" s="33">
        <v>169</v>
      </c>
      <c r="I23" s="30" t="s">
        <v>43</v>
      </c>
      <c r="J23" s="30" t="s">
        <v>50</v>
      </c>
      <c r="K23" s="30">
        <v>27000</v>
      </c>
      <c r="L23" s="30" t="s">
        <v>29</v>
      </c>
      <c r="M23" s="126">
        <v>3500</v>
      </c>
      <c r="N23" s="34">
        <v>46038.430555555555</v>
      </c>
      <c r="O23" s="34">
        <v>46038.5625</v>
      </c>
      <c r="P23" s="34">
        <f t="shared" si="3"/>
        <v>46046.228174603173</v>
      </c>
      <c r="Q23" s="30" t="s">
        <v>45</v>
      </c>
      <c r="R23" s="35"/>
    </row>
    <row r="24" spans="1:18" s="16" customFormat="1" ht="45" customHeight="1">
      <c r="A24" s="29"/>
      <c r="B24" s="134"/>
      <c r="C24" s="31">
        <v>3</v>
      </c>
      <c r="D24" s="30" t="s">
        <v>51</v>
      </c>
      <c r="E24" s="32" t="s">
        <v>52</v>
      </c>
      <c r="F24" s="32" t="s">
        <v>53</v>
      </c>
      <c r="G24" s="30" t="s">
        <v>54</v>
      </c>
      <c r="H24" s="33">
        <v>122.95</v>
      </c>
      <c r="I24" s="30" t="s">
        <v>43</v>
      </c>
      <c r="J24" s="30" t="s">
        <v>55</v>
      </c>
      <c r="K24" s="30">
        <v>7700</v>
      </c>
      <c r="L24" s="30" t="s">
        <v>29</v>
      </c>
      <c r="M24" s="126">
        <v>2500</v>
      </c>
      <c r="N24" s="34">
        <v>46040.729166666664</v>
      </c>
      <c r="O24" s="34">
        <v>46040.854166666664</v>
      </c>
      <c r="P24" s="34">
        <f t="shared" si="3"/>
        <v>46043.892500000002</v>
      </c>
      <c r="Q24" s="30" t="s">
        <v>45</v>
      </c>
      <c r="R24" s="35"/>
    </row>
    <row r="25" spans="1:18" s="16" customFormat="1" ht="45" customHeight="1">
      <c r="A25" s="29"/>
      <c r="B25" s="134"/>
      <c r="C25" s="31">
        <v>16</v>
      </c>
      <c r="D25" s="30" t="s">
        <v>56</v>
      </c>
      <c r="E25" s="32" t="s">
        <v>57</v>
      </c>
      <c r="F25" s="32" t="s">
        <v>58</v>
      </c>
      <c r="G25" s="30" t="s">
        <v>54</v>
      </c>
      <c r="H25" s="33">
        <v>178.7</v>
      </c>
      <c r="I25" s="30" t="s">
        <v>43</v>
      </c>
      <c r="J25" s="30" t="s">
        <v>59</v>
      </c>
      <c r="K25" s="30">
        <v>28000</v>
      </c>
      <c r="L25" s="30" t="s">
        <v>29</v>
      </c>
      <c r="M25" s="126">
        <v>3500</v>
      </c>
      <c r="N25" s="34">
        <v>46343.604166666664</v>
      </c>
      <c r="O25" s="34">
        <v>46039.75</v>
      </c>
      <c r="P25" s="34">
        <f t="shared" si="3"/>
        <v>46351.6875</v>
      </c>
      <c r="Q25" s="30" t="s">
        <v>60</v>
      </c>
      <c r="R25" s="35"/>
    </row>
    <row r="26" spans="1:18" s="16" customFormat="1" ht="45" customHeight="1">
      <c r="A26" s="29"/>
      <c r="B26" s="134"/>
      <c r="C26" s="31" t="s">
        <v>150</v>
      </c>
      <c r="D26" s="30" t="s">
        <v>61</v>
      </c>
      <c r="E26" s="32" t="s">
        <v>62</v>
      </c>
      <c r="F26" s="32" t="s">
        <v>63</v>
      </c>
      <c r="G26" s="30" t="s">
        <v>54</v>
      </c>
      <c r="H26" s="33">
        <v>119.98</v>
      </c>
      <c r="I26" s="30" t="s">
        <v>28</v>
      </c>
      <c r="J26" s="30" t="s">
        <v>64</v>
      </c>
      <c r="K26" s="30">
        <v>3223.2750000000001</v>
      </c>
      <c r="L26" s="30" t="s">
        <v>29</v>
      </c>
      <c r="M26" s="126" t="s">
        <v>65</v>
      </c>
      <c r="N26" s="34">
        <v>46039.65625</v>
      </c>
      <c r="O26" s="34">
        <v>46039.760416666664</v>
      </c>
      <c r="P26" s="34"/>
      <c r="Q26" s="30" t="s">
        <v>66</v>
      </c>
      <c r="R26" s="35"/>
    </row>
    <row r="27" spans="1:18" s="16" customFormat="1" ht="45" customHeight="1">
      <c r="A27" s="29"/>
      <c r="B27" s="134"/>
      <c r="C27" s="31">
        <v>4</v>
      </c>
      <c r="D27" s="30" t="s">
        <v>67</v>
      </c>
      <c r="E27" s="32" t="s">
        <v>68</v>
      </c>
      <c r="F27" s="32" t="s">
        <v>69</v>
      </c>
      <c r="G27" s="30" t="s">
        <v>54</v>
      </c>
      <c r="H27" s="33">
        <v>120.9</v>
      </c>
      <c r="I27" s="30" t="s">
        <v>28</v>
      </c>
      <c r="J27" s="30" t="s">
        <v>70</v>
      </c>
      <c r="K27" s="30">
        <v>10150</v>
      </c>
      <c r="L27" s="30" t="s">
        <v>29</v>
      </c>
      <c r="M27" s="126">
        <v>3000</v>
      </c>
      <c r="N27" s="34">
        <v>46040.784722222219</v>
      </c>
      <c r="O27" s="34">
        <v>46040.90625</v>
      </c>
      <c r="P27" s="34">
        <f t="shared" si="3"/>
        <v>46044.251388888886</v>
      </c>
      <c r="Q27" s="30" t="s">
        <v>71</v>
      </c>
      <c r="R27" s="35"/>
    </row>
    <row r="28" spans="1:18" s="16" customFormat="1" ht="45" customHeight="1">
      <c r="A28" s="29"/>
      <c r="B28" s="134"/>
      <c r="C28" s="31"/>
      <c r="D28" s="30"/>
      <c r="E28" s="32"/>
      <c r="F28" s="32"/>
      <c r="G28" s="30"/>
      <c r="H28" s="33"/>
      <c r="I28" s="30" t="s">
        <v>43</v>
      </c>
      <c r="J28" s="30" t="s">
        <v>72</v>
      </c>
      <c r="K28" s="30">
        <v>11000</v>
      </c>
      <c r="L28" s="30" t="s">
        <v>29</v>
      </c>
      <c r="M28" s="126">
        <v>3500</v>
      </c>
      <c r="N28" s="34"/>
      <c r="O28" s="34"/>
      <c r="P28" s="34"/>
      <c r="Q28" s="30" t="s">
        <v>73</v>
      </c>
      <c r="R28" s="35" t="s">
        <v>74</v>
      </c>
    </row>
    <row r="29" spans="1:18" s="16" customFormat="1" ht="45" customHeight="1">
      <c r="A29" s="29"/>
      <c r="B29" s="134"/>
      <c r="C29" s="31" t="s">
        <v>583</v>
      </c>
      <c r="D29" s="30" t="s">
        <v>75</v>
      </c>
      <c r="E29" s="32" t="s">
        <v>76</v>
      </c>
      <c r="F29" s="32" t="s">
        <v>77</v>
      </c>
      <c r="G29" s="30" t="s">
        <v>54</v>
      </c>
      <c r="H29" s="33">
        <v>189.99</v>
      </c>
      <c r="I29" s="30" t="s">
        <v>28</v>
      </c>
      <c r="J29" s="30" t="s">
        <v>78</v>
      </c>
      <c r="K29" s="30">
        <f>6856.5843 +9221.605</f>
        <v>16078.1893</v>
      </c>
      <c r="L29" s="30" t="s">
        <v>29</v>
      </c>
      <c r="M29" s="126">
        <v>8000</v>
      </c>
      <c r="N29" s="34">
        <v>46037.137499999997</v>
      </c>
      <c r="O29" s="34">
        <v>46037.225694444445</v>
      </c>
      <c r="P29" s="34">
        <f>IFERROR(N29+(K29/M29)+(2/24),"")</f>
        <v>46039.230606995836</v>
      </c>
      <c r="Q29" s="30" t="s">
        <v>79</v>
      </c>
      <c r="R29" s="35"/>
    </row>
    <row r="30" spans="1:18" s="16" customFormat="1" ht="45" customHeight="1">
      <c r="A30" s="29"/>
      <c r="B30" s="134"/>
      <c r="C30" s="31" t="s">
        <v>588</v>
      </c>
      <c r="D30" s="30" t="s">
        <v>92</v>
      </c>
      <c r="E30" s="32" t="s">
        <v>93</v>
      </c>
      <c r="F30" s="32" t="s">
        <v>94</v>
      </c>
      <c r="G30" s="30" t="s">
        <v>54</v>
      </c>
      <c r="H30" s="33">
        <v>199.99</v>
      </c>
      <c r="I30" s="30" t="s">
        <v>43</v>
      </c>
      <c r="J30" s="30" t="s">
        <v>95</v>
      </c>
      <c r="K30" s="30">
        <v>60500</v>
      </c>
      <c r="L30" s="30" t="s">
        <v>29</v>
      </c>
      <c r="M30" s="126">
        <v>20000</v>
      </c>
      <c r="N30" s="34">
        <v>46041.220833333333</v>
      </c>
      <c r="O30" s="34">
        <v>46041.326388888891</v>
      </c>
      <c r="P30" s="34">
        <f t="shared" ref="P30" si="4">IFERROR(N30+(K30/M30)+(2/24),"")</f>
        <v>46044.32916666667</v>
      </c>
      <c r="Q30" s="30" t="s">
        <v>96</v>
      </c>
      <c r="R30" s="35"/>
    </row>
    <row r="31" spans="1:18" s="157" customFormat="1" ht="45" customHeight="1">
      <c r="A31" s="36">
        <v>13</v>
      </c>
      <c r="B31" s="38" t="s">
        <v>107</v>
      </c>
      <c r="C31" s="39">
        <v>5</v>
      </c>
      <c r="D31" s="37" t="s">
        <v>108</v>
      </c>
      <c r="E31" s="40" t="s">
        <v>109</v>
      </c>
      <c r="F31" s="40" t="s">
        <v>110</v>
      </c>
      <c r="G31" s="37" t="s">
        <v>27</v>
      </c>
      <c r="H31" s="103">
        <v>179.9</v>
      </c>
      <c r="I31" s="37" t="s">
        <v>28</v>
      </c>
      <c r="J31" s="37" t="s">
        <v>111</v>
      </c>
      <c r="K31" s="37">
        <v>36053</v>
      </c>
      <c r="L31" s="37" t="s">
        <v>85</v>
      </c>
      <c r="M31" s="41">
        <v>4000</v>
      </c>
      <c r="N31" s="42">
        <v>46039.60833333333</v>
      </c>
      <c r="O31" s="42">
        <v>46039.684027777781</v>
      </c>
      <c r="P31" s="42">
        <f t="shared" ref="P31" si="5">IFERROR(N31+(K31/M31)+(2/24),"")</f>
        <v>46048.704916666669</v>
      </c>
      <c r="Q31" s="37" t="s">
        <v>112</v>
      </c>
      <c r="R31" s="43"/>
    </row>
    <row r="32" spans="1:18" s="16" customFormat="1" ht="45" customHeight="1">
      <c r="A32" s="44"/>
      <c r="B32" s="46"/>
      <c r="C32" s="63">
        <v>15</v>
      </c>
      <c r="D32" s="45" t="s">
        <v>97</v>
      </c>
      <c r="E32" s="47" t="s">
        <v>98</v>
      </c>
      <c r="F32" s="47" t="s">
        <v>99</v>
      </c>
      <c r="G32" s="45" t="s">
        <v>27</v>
      </c>
      <c r="H32" s="101">
        <v>180</v>
      </c>
      <c r="I32" s="45" t="s">
        <v>43</v>
      </c>
      <c r="J32" s="45" t="s">
        <v>100</v>
      </c>
      <c r="K32" s="45">
        <v>29500</v>
      </c>
      <c r="L32" s="45" t="s">
        <v>29</v>
      </c>
      <c r="M32" s="125"/>
      <c r="N32" s="48">
        <v>46042.183333333334</v>
      </c>
      <c r="O32" s="48">
        <v>46042.440972222219</v>
      </c>
      <c r="P32" s="48">
        <v>46051.26666666667</v>
      </c>
      <c r="Q32" s="45" t="s">
        <v>101</v>
      </c>
      <c r="R32" s="49" t="s">
        <v>598</v>
      </c>
    </row>
    <row r="33" spans="1:18" s="16" customFormat="1" ht="45" customHeight="1">
      <c r="A33" s="44">
        <v>14</v>
      </c>
      <c r="B33" s="46" t="s">
        <v>113</v>
      </c>
      <c r="C33" s="63"/>
      <c r="D33" s="45"/>
      <c r="E33" s="47" t="s">
        <v>25</v>
      </c>
      <c r="F33" s="47"/>
      <c r="G33" s="45"/>
      <c r="H33" s="101"/>
      <c r="I33" s="45"/>
      <c r="J33" s="45"/>
      <c r="K33" s="45"/>
      <c r="L33" s="45"/>
      <c r="M33" s="125"/>
      <c r="N33" s="48"/>
      <c r="O33" s="48"/>
      <c r="P33" s="133"/>
      <c r="Q33" s="45"/>
      <c r="R33" s="49"/>
    </row>
    <row r="34" spans="1:18" s="16" customFormat="1" ht="45" customHeight="1">
      <c r="A34" s="29">
        <v>15</v>
      </c>
      <c r="B34" s="134" t="s">
        <v>114</v>
      </c>
      <c r="C34" s="31">
        <v>11</v>
      </c>
      <c r="D34" s="30"/>
      <c r="E34" s="32" t="s">
        <v>247</v>
      </c>
      <c r="F34" s="32" t="s">
        <v>591</v>
      </c>
      <c r="G34" s="30"/>
      <c r="H34" s="30">
        <v>193.03</v>
      </c>
      <c r="I34" s="30" t="s">
        <v>14</v>
      </c>
      <c r="J34" s="30" t="s">
        <v>117</v>
      </c>
      <c r="K34" s="30">
        <v>900</v>
      </c>
      <c r="L34" s="30" t="s">
        <v>118</v>
      </c>
      <c r="M34" s="31"/>
      <c r="N34" s="138"/>
      <c r="O34" s="138"/>
      <c r="P34" s="31"/>
      <c r="Q34" s="30" t="s">
        <v>248</v>
      </c>
      <c r="R34" s="35" t="s">
        <v>120</v>
      </c>
    </row>
    <row r="35" spans="1:18" s="16" customFormat="1" ht="45" customHeight="1">
      <c r="A35" s="29"/>
      <c r="B35" s="134"/>
      <c r="C35" s="31" t="s">
        <v>121</v>
      </c>
      <c r="D35" s="30"/>
      <c r="E35" s="32" t="s">
        <v>115</v>
      </c>
      <c r="F35" s="32" t="s">
        <v>116</v>
      </c>
      <c r="G35" s="30" t="s">
        <v>27</v>
      </c>
      <c r="H35" s="30">
        <v>169</v>
      </c>
      <c r="I35" s="30" t="s">
        <v>14</v>
      </c>
      <c r="J35" s="30" t="s">
        <v>117</v>
      </c>
      <c r="K35" s="30">
        <v>500</v>
      </c>
      <c r="L35" s="30" t="s">
        <v>118</v>
      </c>
      <c r="M35" s="31" t="s">
        <v>65</v>
      </c>
      <c r="N35" s="138"/>
      <c r="O35" s="138"/>
      <c r="P35" s="31"/>
      <c r="Q35" s="30" t="s">
        <v>119</v>
      </c>
      <c r="R35" s="35"/>
    </row>
    <row r="36" spans="1:18" s="16" customFormat="1" ht="45" customHeight="1">
      <c r="A36" s="29"/>
      <c r="B36" s="134"/>
      <c r="C36" s="31">
        <v>12</v>
      </c>
      <c r="D36" s="30"/>
      <c r="E36" s="32" t="s">
        <v>343</v>
      </c>
      <c r="F36" s="32" t="s">
        <v>587</v>
      </c>
      <c r="G36" s="30"/>
      <c r="H36" s="30">
        <v>225</v>
      </c>
      <c r="I36" s="30" t="s">
        <v>14</v>
      </c>
      <c r="J36" s="30" t="s">
        <v>117</v>
      </c>
      <c r="K36" s="30">
        <v>1815</v>
      </c>
      <c r="L36" s="30" t="s">
        <v>118</v>
      </c>
      <c r="M36" s="31"/>
      <c r="N36" s="138"/>
      <c r="O36" s="138"/>
      <c r="P36" s="31"/>
      <c r="Q36" s="30" t="s">
        <v>344</v>
      </c>
      <c r="R36" s="35" t="s">
        <v>120</v>
      </c>
    </row>
    <row r="37" spans="1:18" s="16" customFormat="1" ht="45" customHeight="1">
      <c r="A37" s="29"/>
      <c r="B37" s="134"/>
      <c r="C37" s="31" t="s">
        <v>125</v>
      </c>
      <c r="D37" s="30"/>
      <c r="E37" s="32" t="s">
        <v>122</v>
      </c>
      <c r="F37" s="32" t="s">
        <v>123</v>
      </c>
      <c r="G37" s="30" t="s">
        <v>27</v>
      </c>
      <c r="H37" s="30">
        <v>178.09</v>
      </c>
      <c r="I37" s="30" t="s">
        <v>14</v>
      </c>
      <c r="J37" s="30" t="s">
        <v>117</v>
      </c>
      <c r="K37" s="30">
        <v>1500</v>
      </c>
      <c r="L37" s="30" t="s">
        <v>118</v>
      </c>
      <c r="M37" s="31" t="s">
        <v>65</v>
      </c>
      <c r="N37" s="138"/>
      <c r="O37" s="138"/>
      <c r="P37" s="31"/>
      <c r="Q37" s="30" t="s">
        <v>124</v>
      </c>
      <c r="R37" s="35"/>
    </row>
    <row r="38" spans="1:18" s="16" customFormat="1" ht="45" customHeight="1">
      <c r="A38" s="52">
        <v>16</v>
      </c>
      <c r="B38" s="54" t="s">
        <v>126</v>
      </c>
      <c r="C38" s="59">
        <v>3</v>
      </c>
      <c r="D38" s="53"/>
      <c r="E38" s="55" t="s">
        <v>127</v>
      </c>
      <c r="F38" s="55"/>
      <c r="G38" s="53"/>
      <c r="H38" s="56">
        <v>249.88</v>
      </c>
      <c r="I38" s="53" t="s">
        <v>28</v>
      </c>
      <c r="J38" s="53" t="s">
        <v>128</v>
      </c>
      <c r="K38" s="53">
        <v>100220</v>
      </c>
      <c r="L38" s="53" t="s">
        <v>29</v>
      </c>
      <c r="M38" s="139" t="s">
        <v>65</v>
      </c>
      <c r="N38" s="57">
        <v>46040.629166666666</v>
      </c>
      <c r="O38" s="57">
        <v>46040.8125</v>
      </c>
      <c r="P38" s="57" t="s">
        <v>65</v>
      </c>
      <c r="Q38" s="53" t="s">
        <v>129</v>
      </c>
      <c r="R38" s="58"/>
    </row>
    <row r="39" spans="1:18" s="16" customFormat="1" ht="45" customHeight="1">
      <c r="A39" s="29">
        <v>17</v>
      </c>
      <c r="B39" s="134" t="s">
        <v>130</v>
      </c>
      <c r="C39" s="31">
        <v>1</v>
      </c>
      <c r="D39" s="30"/>
      <c r="E39" s="32" t="s">
        <v>590</v>
      </c>
      <c r="F39" s="32"/>
      <c r="G39" s="30"/>
      <c r="H39" s="33">
        <v>174</v>
      </c>
      <c r="I39" s="30" t="s">
        <v>28</v>
      </c>
      <c r="J39" s="30" t="s">
        <v>240</v>
      </c>
      <c r="K39" s="30">
        <v>20000</v>
      </c>
      <c r="L39" s="30" t="s">
        <v>29</v>
      </c>
      <c r="M39" s="136"/>
      <c r="N39" s="34"/>
      <c r="O39" s="34"/>
      <c r="P39" s="34"/>
      <c r="Q39" s="30" t="s">
        <v>129</v>
      </c>
      <c r="R39" s="35" t="s">
        <v>120</v>
      </c>
    </row>
    <row r="40" spans="1:18" s="16" customFormat="1" ht="45" customHeight="1">
      <c r="A40" s="29"/>
      <c r="B40" s="134"/>
      <c r="C40" s="31">
        <v>2</v>
      </c>
      <c r="D40" s="30"/>
      <c r="E40" s="32" t="s">
        <v>235</v>
      </c>
      <c r="F40" s="32"/>
      <c r="G40" s="30"/>
      <c r="H40" s="33">
        <v>147.83000000000001</v>
      </c>
      <c r="I40" s="30" t="s">
        <v>43</v>
      </c>
      <c r="J40" s="30" t="s">
        <v>133</v>
      </c>
      <c r="K40" s="30">
        <v>5016.3</v>
      </c>
      <c r="L40" s="30" t="s">
        <v>29</v>
      </c>
      <c r="M40" s="136"/>
      <c r="N40" s="34"/>
      <c r="O40" s="34"/>
      <c r="P40" s="34"/>
      <c r="Q40" s="30" t="s">
        <v>134</v>
      </c>
      <c r="R40" s="35" t="s">
        <v>120</v>
      </c>
    </row>
    <row r="41" spans="1:18" s="16" customFormat="1" ht="45" customHeight="1">
      <c r="A41" s="29"/>
      <c r="B41" s="134"/>
      <c r="C41" s="31" t="s">
        <v>135</v>
      </c>
      <c r="D41" s="30" t="s">
        <v>131</v>
      </c>
      <c r="E41" s="32" t="s">
        <v>132</v>
      </c>
      <c r="F41" s="32"/>
      <c r="G41" s="30" t="s">
        <v>54</v>
      </c>
      <c r="H41" s="33">
        <v>144.09</v>
      </c>
      <c r="I41" s="30" t="s">
        <v>28</v>
      </c>
      <c r="J41" s="30" t="s">
        <v>133</v>
      </c>
      <c r="K41" s="30">
        <v>1494.9480000000001</v>
      </c>
      <c r="L41" s="30" t="s">
        <v>29</v>
      </c>
      <c r="M41" s="136">
        <v>225</v>
      </c>
      <c r="N41" s="34">
        <v>46042.791666666664</v>
      </c>
      <c r="O41" s="34">
        <v>46042.965277777781</v>
      </c>
      <c r="P41" s="34">
        <f>IFERROR(N41+((K41/M41)/24)+(4/24),"")</f>
        <v>46043.23517555555</v>
      </c>
      <c r="Q41" s="30" t="s">
        <v>134</v>
      </c>
      <c r="R41" s="35"/>
    </row>
    <row r="42" spans="1:18" s="16" customFormat="1" ht="45" customHeight="1">
      <c r="A42" s="29"/>
      <c r="B42" s="134"/>
      <c r="C42" s="31">
        <v>3</v>
      </c>
      <c r="D42" s="30" t="s">
        <v>236</v>
      </c>
      <c r="E42" s="32" t="s">
        <v>237</v>
      </c>
      <c r="F42" s="32"/>
      <c r="G42" s="30"/>
      <c r="H42" s="30">
        <v>90.22</v>
      </c>
      <c r="I42" s="30" t="s">
        <v>28</v>
      </c>
      <c r="J42" s="33" t="s">
        <v>133</v>
      </c>
      <c r="K42" s="30">
        <v>3526</v>
      </c>
      <c r="L42" s="30" t="s">
        <v>29</v>
      </c>
      <c r="M42" s="136"/>
      <c r="N42" s="34"/>
      <c r="O42" s="34"/>
      <c r="P42" s="34"/>
      <c r="Q42" s="30" t="s">
        <v>238</v>
      </c>
      <c r="R42" s="35" t="s">
        <v>120</v>
      </c>
    </row>
    <row r="43" spans="1:18" s="16" customFormat="1" ht="45" customHeight="1">
      <c r="A43" s="29"/>
      <c r="B43" s="134"/>
      <c r="C43" s="31" t="s">
        <v>139</v>
      </c>
      <c r="D43" s="30" t="s">
        <v>136</v>
      </c>
      <c r="E43" s="32" t="s">
        <v>137</v>
      </c>
      <c r="F43" s="32"/>
      <c r="G43" s="30" t="s">
        <v>27</v>
      </c>
      <c r="H43" s="30"/>
      <c r="I43" s="30" t="s">
        <v>28</v>
      </c>
      <c r="J43" s="33" t="s">
        <v>138</v>
      </c>
      <c r="K43" s="30">
        <v>16999.913</v>
      </c>
      <c r="L43" s="30" t="s">
        <v>29</v>
      </c>
      <c r="M43" s="136">
        <v>525</v>
      </c>
      <c r="N43" s="34">
        <v>46040.612500000003</v>
      </c>
      <c r="O43" s="34">
        <v>46040.75</v>
      </c>
      <c r="P43" s="34">
        <f>IFERROR(N43+((K43/M43)/24)+(6/24),"")</f>
        <v>46042.211699444444</v>
      </c>
      <c r="Q43" s="30" t="s">
        <v>129</v>
      </c>
      <c r="R43" s="35"/>
    </row>
    <row r="44" spans="1:18" s="16" customFormat="1" ht="45" customHeight="1">
      <c r="A44" s="29"/>
      <c r="B44" s="134"/>
      <c r="C44" s="31">
        <v>4</v>
      </c>
      <c r="D44" s="30" t="s">
        <v>141</v>
      </c>
      <c r="E44" s="32" t="s">
        <v>142</v>
      </c>
      <c r="F44" s="32"/>
      <c r="G44" s="30" t="s">
        <v>27</v>
      </c>
      <c r="H44" s="30">
        <v>182.5</v>
      </c>
      <c r="I44" s="30" t="s">
        <v>28</v>
      </c>
      <c r="J44" s="33" t="s">
        <v>143</v>
      </c>
      <c r="K44" s="30">
        <v>31826</v>
      </c>
      <c r="L44" s="30" t="s">
        <v>29</v>
      </c>
      <c r="M44" s="136"/>
      <c r="N44" s="34">
        <v>46041.54583333333</v>
      </c>
      <c r="O44" s="34">
        <v>46041.629166666666</v>
      </c>
      <c r="P44" s="34" t="str">
        <f>IFERROR(N44+((K44/M44)/24)+(4/24),"")</f>
        <v/>
      </c>
      <c r="Q44" s="30" t="s">
        <v>129</v>
      </c>
      <c r="R44" s="35"/>
    </row>
    <row r="45" spans="1:18" s="16" customFormat="1" ht="45" customHeight="1">
      <c r="A45" s="29"/>
      <c r="B45" s="134"/>
      <c r="C45" s="31">
        <v>5</v>
      </c>
      <c r="D45" s="30" t="s">
        <v>307</v>
      </c>
      <c r="E45" s="32" t="s">
        <v>308</v>
      </c>
      <c r="F45" s="32"/>
      <c r="G45" s="30"/>
      <c r="H45" s="30">
        <v>185</v>
      </c>
      <c r="I45" s="30" t="s">
        <v>28</v>
      </c>
      <c r="J45" s="33" t="s">
        <v>144</v>
      </c>
      <c r="K45" s="30">
        <v>30806</v>
      </c>
      <c r="L45" s="30" t="s">
        <v>29</v>
      </c>
      <c r="M45" s="136"/>
      <c r="N45" s="34"/>
      <c r="O45" s="34"/>
      <c r="P45" s="34"/>
      <c r="Q45" s="30" t="s">
        <v>294</v>
      </c>
      <c r="R45" s="35" t="s">
        <v>120</v>
      </c>
    </row>
    <row r="46" spans="1:18" s="16" customFormat="1" ht="45" customHeight="1">
      <c r="A46" s="29"/>
      <c r="B46" s="134"/>
      <c r="C46" s="31">
        <v>6</v>
      </c>
      <c r="D46" s="30"/>
      <c r="E46" s="32" t="s">
        <v>145</v>
      </c>
      <c r="F46" s="32"/>
      <c r="G46" s="30" t="s">
        <v>27</v>
      </c>
      <c r="H46" s="30">
        <v>185</v>
      </c>
      <c r="I46" s="30" t="s">
        <v>28</v>
      </c>
      <c r="J46" s="33" t="s">
        <v>146</v>
      </c>
      <c r="K46" s="30">
        <v>28000</v>
      </c>
      <c r="L46" s="30" t="s">
        <v>29</v>
      </c>
      <c r="M46" s="136" t="s">
        <v>65</v>
      </c>
      <c r="N46" s="34">
        <v>46041.683333333334</v>
      </c>
      <c r="O46" s="34">
        <v>46041.783333333333</v>
      </c>
      <c r="P46" s="34"/>
      <c r="Q46" s="30" t="s">
        <v>129</v>
      </c>
      <c r="R46" s="35"/>
    </row>
    <row r="47" spans="1:18" s="16" customFormat="1" ht="45" customHeight="1">
      <c r="A47" s="29"/>
      <c r="B47" s="134"/>
      <c r="C47" s="31" t="s">
        <v>150</v>
      </c>
      <c r="D47" s="30" t="s">
        <v>147</v>
      </c>
      <c r="E47" s="32" t="s">
        <v>148</v>
      </c>
      <c r="F47" s="32"/>
      <c r="G47" s="30" t="s">
        <v>27</v>
      </c>
      <c r="H47" s="30">
        <v>225.46</v>
      </c>
      <c r="I47" s="30" t="s">
        <v>28</v>
      </c>
      <c r="J47" s="33" t="s">
        <v>149</v>
      </c>
      <c r="K47" s="30">
        <v>15278.52</v>
      </c>
      <c r="L47" s="30" t="s">
        <v>29</v>
      </c>
      <c r="M47" s="136">
        <v>775</v>
      </c>
      <c r="N47" s="34">
        <v>46042.558333333334</v>
      </c>
      <c r="O47" s="34">
        <v>46042.64166666667</v>
      </c>
      <c r="P47" s="34">
        <f>IFERROR(N47+((K47/M47)/24)+(6/24),"")</f>
        <v>46043.629759139789</v>
      </c>
      <c r="Q47" s="30" t="s">
        <v>129</v>
      </c>
      <c r="R47" s="35"/>
    </row>
    <row r="48" spans="1:18" s="16" customFormat="1" ht="45" customHeight="1">
      <c r="A48" s="36">
        <v>18</v>
      </c>
      <c r="B48" s="38" t="s">
        <v>151</v>
      </c>
      <c r="C48" s="39" t="s">
        <v>152</v>
      </c>
      <c r="D48" s="37"/>
      <c r="E48" s="40" t="s">
        <v>153</v>
      </c>
      <c r="F48" s="40"/>
      <c r="G48" s="37"/>
      <c r="H48" s="37"/>
      <c r="I48" s="37"/>
      <c r="J48" s="103"/>
      <c r="K48" s="37"/>
      <c r="L48" s="37"/>
      <c r="M48" s="128"/>
      <c r="N48" s="42"/>
      <c r="O48" s="42"/>
      <c r="P48" s="42"/>
      <c r="Q48" s="37"/>
      <c r="R48" s="43"/>
    </row>
    <row r="49" spans="1:18" s="16" customFormat="1" ht="45" customHeight="1">
      <c r="A49" s="29"/>
      <c r="B49" s="134"/>
      <c r="C49" s="30" t="s">
        <v>154</v>
      </c>
      <c r="D49" s="30"/>
      <c r="E49" s="32" t="s">
        <v>155</v>
      </c>
      <c r="F49" s="137"/>
      <c r="G49" s="137"/>
      <c r="H49" s="137"/>
      <c r="I49" s="30" t="s">
        <v>28</v>
      </c>
      <c r="J49" s="30" t="s">
        <v>156</v>
      </c>
      <c r="K49" s="30">
        <v>89566</v>
      </c>
      <c r="L49" s="30" t="s">
        <v>29</v>
      </c>
      <c r="M49" s="137"/>
      <c r="N49" s="138">
        <v>46040.729166666664</v>
      </c>
      <c r="O49" s="138">
        <v>46040.820833333331</v>
      </c>
      <c r="P49" s="31"/>
      <c r="Q49" s="32"/>
      <c r="R49" s="129"/>
    </row>
    <row r="50" spans="1:18" s="16" customFormat="1" ht="45" customHeight="1">
      <c r="A50" s="29"/>
      <c r="B50" s="134"/>
      <c r="C50" s="30" t="s">
        <v>157</v>
      </c>
      <c r="D50" s="30"/>
      <c r="E50" s="32" t="s">
        <v>153</v>
      </c>
      <c r="F50" s="137"/>
      <c r="G50" s="137"/>
      <c r="H50" s="137"/>
      <c r="I50" s="30"/>
      <c r="J50" s="30"/>
      <c r="K50" s="30"/>
      <c r="L50" s="30"/>
      <c r="M50" s="137"/>
      <c r="N50" s="138"/>
      <c r="O50" s="138"/>
      <c r="P50" s="31"/>
      <c r="Q50" s="32"/>
      <c r="R50" s="129"/>
    </row>
    <row r="51" spans="1:18" s="16" customFormat="1" ht="45" customHeight="1">
      <c r="A51" s="29"/>
      <c r="B51" s="134"/>
      <c r="C51" s="30" t="s">
        <v>158</v>
      </c>
      <c r="D51" s="30"/>
      <c r="E51" s="32" t="s">
        <v>159</v>
      </c>
      <c r="F51" s="137"/>
      <c r="G51" s="137"/>
      <c r="H51" s="137"/>
      <c r="I51" s="30" t="s">
        <v>43</v>
      </c>
      <c r="J51" s="30" t="s">
        <v>143</v>
      </c>
      <c r="K51" s="30">
        <v>44000</v>
      </c>
      <c r="L51" s="30" t="s">
        <v>29</v>
      </c>
      <c r="M51" s="137"/>
      <c r="N51" s="138">
        <v>46041.166666666664</v>
      </c>
      <c r="O51" s="138">
        <v>46041.308333333334</v>
      </c>
      <c r="P51" s="31" t="s">
        <v>65</v>
      </c>
      <c r="Q51" s="32"/>
      <c r="R51" s="129"/>
    </row>
    <row r="52" spans="1:18" s="16" customFormat="1" ht="45" customHeight="1">
      <c r="A52" s="44"/>
      <c r="B52" s="46"/>
      <c r="C52" s="45" t="s">
        <v>160</v>
      </c>
      <c r="D52" s="45"/>
      <c r="E52" s="47" t="s">
        <v>153</v>
      </c>
      <c r="F52" s="130"/>
      <c r="G52" s="130"/>
      <c r="H52" s="130"/>
      <c r="I52" s="45"/>
      <c r="J52" s="45"/>
      <c r="K52" s="45"/>
      <c r="L52" s="45"/>
      <c r="M52" s="130"/>
      <c r="N52" s="131"/>
      <c r="O52" s="131"/>
      <c r="P52" s="131"/>
      <c r="Q52" s="47"/>
      <c r="R52" s="132"/>
    </row>
  </sheetData>
  <mergeCells count="3">
    <mergeCell ref="G2:N2"/>
    <mergeCell ref="G3:N3"/>
    <mergeCell ref="G4:N4"/>
  </mergeCells>
  <printOptions horizontalCentered="1"/>
  <pageMargins left="0.25" right="0.25" top="0.75" bottom="0.75" header="0.3" footer="0.3"/>
  <pageSetup paperSize="9"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showGridLines="0" topLeftCell="A19" zoomScale="55" zoomScaleNormal="55" workbookViewId="0">
      <selection activeCell="L24" sqref="L24"/>
    </sheetView>
  </sheetViews>
  <sheetFormatPr defaultColWidth="9.109375" defaultRowHeight="14.4"/>
  <cols>
    <col min="1" max="1" width="13.44140625" style="60" bestFit="1" customWidth="1"/>
    <col min="2" max="2" width="22" style="60" bestFit="1" customWidth="1"/>
    <col min="3" max="3" width="27.109375" style="62" bestFit="1" customWidth="1"/>
    <col min="4" max="4" width="37.33203125" style="60" bestFit="1" customWidth="1"/>
    <col min="5" max="5" width="32.88671875" style="60" bestFit="1" customWidth="1"/>
    <col min="6" max="6" width="19.109375" style="60" bestFit="1" customWidth="1"/>
    <col min="7" max="7" width="16.5546875" style="60" bestFit="1" customWidth="1"/>
    <col min="8" max="8" width="38.88671875" style="60" bestFit="1" customWidth="1"/>
    <col min="9" max="9" width="14.44140625" style="60" bestFit="1" customWidth="1"/>
    <col min="10" max="10" width="9.44140625" style="60" bestFit="1" customWidth="1"/>
    <col min="11" max="11" width="26.44140625" style="60" bestFit="1" customWidth="1"/>
    <col min="12" max="12" width="41.44140625" style="60" bestFit="1" customWidth="1"/>
    <col min="13" max="13" width="6.5546875" style="60" bestFit="1" customWidth="1"/>
    <col min="14" max="14" width="10.5546875" style="60" bestFit="1" customWidth="1"/>
    <col min="15" max="15" width="6.44140625" style="60" bestFit="1" customWidth="1"/>
    <col min="16" max="16" width="9" style="60" bestFit="1" customWidth="1"/>
    <col min="17" max="18" width="7.6640625" style="60" bestFit="1" customWidth="1"/>
    <col min="19" max="19" width="15.109375" style="60" bestFit="1" customWidth="1"/>
    <col min="20" max="20" width="17" style="60" bestFit="1" customWidth="1"/>
    <col min="21" max="21" width="8.6640625" style="60" bestFit="1" customWidth="1"/>
    <col min="22" max="22" width="28.6640625" style="60" customWidth="1"/>
    <col min="23" max="23" width="95" style="60" bestFit="1" customWidth="1"/>
    <col min="24" max="16383" width="9.109375" style="60"/>
    <col min="16384" max="16384" width="9.109375" style="60" bestFit="1" customWidth="1"/>
  </cols>
  <sheetData>
    <row r="1" spans="1:23" ht="31.2">
      <c r="A1" s="164" t="s">
        <v>161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0" t="str">
        <f>'AT BERTH'!R4</f>
        <v>DATED : 21-01-2026</v>
      </c>
    </row>
    <row r="2" spans="1:23" s="61" customFormat="1" ht="70.5" customHeight="1">
      <c r="A2" s="14" t="s">
        <v>162</v>
      </c>
      <c r="B2" s="14" t="s">
        <v>163</v>
      </c>
      <c r="C2" s="14" t="s">
        <v>164</v>
      </c>
      <c r="D2" s="14" t="s">
        <v>165</v>
      </c>
      <c r="E2" s="14" t="s">
        <v>166</v>
      </c>
      <c r="F2" s="14" t="s">
        <v>167</v>
      </c>
      <c r="G2" s="14" t="s">
        <v>168</v>
      </c>
      <c r="H2" s="14" t="s">
        <v>169</v>
      </c>
      <c r="I2" s="14" t="s">
        <v>170</v>
      </c>
      <c r="J2" s="14" t="s">
        <v>17</v>
      </c>
      <c r="K2" s="14" t="s">
        <v>171</v>
      </c>
      <c r="L2" s="14" t="s">
        <v>172</v>
      </c>
      <c r="M2" s="14" t="s">
        <v>173</v>
      </c>
      <c r="N2" s="14" t="s">
        <v>174</v>
      </c>
      <c r="O2" s="14" t="s">
        <v>30</v>
      </c>
      <c r="P2" s="14" t="s">
        <v>175</v>
      </c>
      <c r="Q2" s="14" t="s">
        <v>36</v>
      </c>
      <c r="R2" s="14" t="s">
        <v>34</v>
      </c>
      <c r="S2" s="14" t="s">
        <v>176</v>
      </c>
      <c r="T2" s="14" t="s">
        <v>177</v>
      </c>
      <c r="U2" s="14" t="s">
        <v>178</v>
      </c>
      <c r="V2" s="14" t="s">
        <v>179</v>
      </c>
      <c r="W2" s="14" t="s">
        <v>23</v>
      </c>
    </row>
    <row r="3" spans="1:23" ht="33.75" customHeight="1">
      <c r="A3" s="86" t="s">
        <v>180</v>
      </c>
      <c r="B3" s="87"/>
      <c r="C3" s="87"/>
      <c r="D3" s="110" t="s">
        <v>181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</row>
    <row r="4" spans="1:23" customFormat="1" ht="28.5" customHeight="1">
      <c r="A4" s="72">
        <v>1</v>
      </c>
      <c r="B4" s="64" t="s">
        <v>182</v>
      </c>
      <c r="C4" s="64" t="s">
        <v>183</v>
      </c>
      <c r="D4" s="104" t="s">
        <v>184</v>
      </c>
      <c r="E4" s="105"/>
      <c r="F4" s="105">
        <v>120</v>
      </c>
      <c r="G4" s="64" t="s">
        <v>43</v>
      </c>
      <c r="H4" s="104" t="s">
        <v>50</v>
      </c>
      <c r="I4" s="106">
        <v>12141</v>
      </c>
      <c r="J4" s="64" t="s">
        <v>29</v>
      </c>
      <c r="K4" s="107">
        <v>46012.121527777781</v>
      </c>
      <c r="L4" s="107">
        <v>46012.458333333336</v>
      </c>
      <c r="M4" s="64"/>
      <c r="N4" s="64"/>
      <c r="O4" s="64"/>
      <c r="P4" s="64"/>
      <c r="Q4" s="64"/>
      <c r="R4" s="64"/>
      <c r="S4" s="64"/>
      <c r="T4" s="64"/>
      <c r="U4" s="64">
        <v>1</v>
      </c>
      <c r="V4" s="104" t="s">
        <v>71</v>
      </c>
      <c r="W4" s="109" t="s">
        <v>185</v>
      </c>
    </row>
    <row r="5" spans="1:23" customFormat="1" ht="28.5" customHeight="1">
      <c r="A5" s="72">
        <v>2</v>
      </c>
      <c r="B5" s="64" t="s">
        <v>182</v>
      </c>
      <c r="C5" s="64" t="s">
        <v>186</v>
      </c>
      <c r="D5" s="104" t="s">
        <v>187</v>
      </c>
      <c r="E5" s="105">
        <v>6.5</v>
      </c>
      <c r="F5" s="105">
        <v>179.88</v>
      </c>
      <c r="G5" s="64" t="s">
        <v>43</v>
      </c>
      <c r="H5" s="104" t="s">
        <v>72</v>
      </c>
      <c r="I5" s="106">
        <v>24595</v>
      </c>
      <c r="J5" s="64" t="s">
        <v>29</v>
      </c>
      <c r="K5" s="107">
        <v>46016.135416666664</v>
      </c>
      <c r="L5" s="107">
        <v>46016.135416666664</v>
      </c>
      <c r="M5" s="64"/>
      <c r="N5" s="64"/>
      <c r="O5" s="64"/>
      <c r="P5" s="64"/>
      <c r="Q5" s="64"/>
      <c r="R5" s="64"/>
      <c r="S5" s="64"/>
      <c r="T5" s="64"/>
      <c r="U5" s="64">
        <v>2</v>
      </c>
      <c r="V5" s="104" t="s">
        <v>188</v>
      </c>
      <c r="W5" s="109" t="s">
        <v>185</v>
      </c>
    </row>
    <row r="6" spans="1:23" customFormat="1" ht="28.5" customHeight="1">
      <c r="A6" s="72">
        <v>3</v>
      </c>
      <c r="B6" s="64" t="s">
        <v>182</v>
      </c>
      <c r="C6" s="64" t="s">
        <v>189</v>
      </c>
      <c r="D6" s="104" t="s">
        <v>190</v>
      </c>
      <c r="E6" s="105">
        <v>5</v>
      </c>
      <c r="F6" s="105">
        <v>148.27000000000001</v>
      </c>
      <c r="G6" s="64" t="s">
        <v>43</v>
      </c>
      <c r="H6" s="104" t="s">
        <v>191</v>
      </c>
      <c r="I6" s="106">
        <v>18500</v>
      </c>
      <c r="J6" s="64" t="s">
        <v>29</v>
      </c>
      <c r="K6" s="107">
        <v>46012.493055555555</v>
      </c>
      <c r="L6" s="107">
        <v>46016.458333333336</v>
      </c>
      <c r="M6" s="64"/>
      <c r="N6" s="64"/>
      <c r="O6" s="64"/>
      <c r="P6" s="64"/>
      <c r="Q6" s="64"/>
      <c r="R6" s="64"/>
      <c r="S6" s="64"/>
      <c r="T6" s="64"/>
      <c r="U6" s="64">
        <v>3</v>
      </c>
      <c r="V6" s="104" t="s">
        <v>45</v>
      </c>
      <c r="W6" s="109" t="s">
        <v>185</v>
      </c>
    </row>
    <row r="7" spans="1:23" customFormat="1" ht="28.5" customHeight="1">
      <c r="A7" s="72">
        <v>4</v>
      </c>
      <c r="B7" s="64" t="s">
        <v>182</v>
      </c>
      <c r="C7" s="64" t="s">
        <v>192</v>
      </c>
      <c r="D7" s="104" t="s">
        <v>193</v>
      </c>
      <c r="E7" s="105">
        <v>5.7</v>
      </c>
      <c r="F7" s="105">
        <v>170.7</v>
      </c>
      <c r="G7" s="64" t="s">
        <v>43</v>
      </c>
      <c r="H7" s="104" t="s">
        <v>72</v>
      </c>
      <c r="I7" s="106">
        <v>25000</v>
      </c>
      <c r="J7" s="64" t="s">
        <v>29</v>
      </c>
      <c r="K7" s="107">
        <v>46030.6875</v>
      </c>
      <c r="L7" s="107">
        <v>46030.6875</v>
      </c>
      <c r="M7" s="64"/>
      <c r="N7" s="64"/>
      <c r="O7" s="64"/>
      <c r="P7" s="64"/>
      <c r="Q7" s="64"/>
      <c r="R7" s="64"/>
      <c r="S7" s="64"/>
      <c r="T7" s="64"/>
      <c r="U7" s="64">
        <v>4</v>
      </c>
      <c r="V7" s="104" t="s">
        <v>188</v>
      </c>
      <c r="W7" s="109" t="s">
        <v>194</v>
      </c>
    </row>
    <row r="8" spans="1:23" customFormat="1" ht="27.75" customHeight="1">
      <c r="A8" s="72">
        <v>5</v>
      </c>
      <c r="B8" s="64" t="s">
        <v>182</v>
      </c>
      <c r="C8" s="73" t="s">
        <v>195</v>
      </c>
      <c r="D8" s="74" t="s">
        <v>196</v>
      </c>
      <c r="E8" s="75">
        <v>6.05</v>
      </c>
      <c r="F8" s="75">
        <v>181</v>
      </c>
      <c r="G8" s="73" t="s">
        <v>43</v>
      </c>
      <c r="H8" s="74" t="s">
        <v>100</v>
      </c>
      <c r="I8" s="76">
        <v>23100</v>
      </c>
      <c r="J8" s="73" t="s">
        <v>29</v>
      </c>
      <c r="K8" s="107">
        <v>46032.020833333336</v>
      </c>
      <c r="L8" s="78" t="s">
        <v>197</v>
      </c>
      <c r="M8" s="73"/>
      <c r="N8" s="73"/>
      <c r="O8" s="73"/>
      <c r="P8" s="73"/>
      <c r="Q8" s="73"/>
      <c r="R8" s="73"/>
      <c r="S8" s="73"/>
      <c r="T8" s="73"/>
      <c r="U8" s="64">
        <v>5</v>
      </c>
      <c r="V8" s="74" t="s">
        <v>198</v>
      </c>
      <c r="W8" s="109"/>
    </row>
    <row r="9" spans="1:23" customFormat="1" ht="27.75" customHeight="1">
      <c r="A9" s="72">
        <v>6</v>
      </c>
      <c r="B9" s="64" t="s">
        <v>182</v>
      </c>
      <c r="C9" s="73" t="s">
        <v>199</v>
      </c>
      <c r="D9" s="74" t="s">
        <v>200</v>
      </c>
      <c r="E9" s="75">
        <v>4.45</v>
      </c>
      <c r="F9" s="75">
        <v>111.8</v>
      </c>
      <c r="G9" s="73" t="s">
        <v>43</v>
      </c>
      <c r="H9" s="74" t="s">
        <v>72</v>
      </c>
      <c r="I9" s="76">
        <v>8228</v>
      </c>
      <c r="J9" s="73" t="s">
        <v>29</v>
      </c>
      <c r="K9" s="77">
        <v>46035.673611111109</v>
      </c>
      <c r="L9" s="77">
        <v>46036.458333333336</v>
      </c>
      <c r="M9" s="73"/>
      <c r="N9" s="73"/>
      <c r="O9" s="73"/>
      <c r="P9" s="73"/>
      <c r="Q9" s="73"/>
      <c r="R9" s="73"/>
      <c r="S9" s="73"/>
      <c r="T9" s="73"/>
      <c r="U9" s="64">
        <v>6</v>
      </c>
      <c r="V9" s="74" t="s">
        <v>71</v>
      </c>
      <c r="W9" s="79"/>
    </row>
    <row r="10" spans="1:23" customFormat="1" ht="27.75" customHeight="1">
      <c r="A10" s="72">
        <v>7</v>
      </c>
      <c r="B10" s="64" t="s">
        <v>182</v>
      </c>
      <c r="C10" s="73" t="s">
        <v>201</v>
      </c>
      <c r="D10" s="74" t="s">
        <v>202</v>
      </c>
      <c r="E10" s="75">
        <v>13.3</v>
      </c>
      <c r="F10" s="75">
        <v>199.99</v>
      </c>
      <c r="G10" s="73" t="s">
        <v>28</v>
      </c>
      <c r="H10" s="74" t="s">
        <v>203</v>
      </c>
      <c r="I10" s="76">
        <v>42183.44</v>
      </c>
      <c r="J10" s="73" t="s">
        <v>29</v>
      </c>
      <c r="K10" s="77">
        <v>46039.125</v>
      </c>
      <c r="L10" s="155">
        <v>46042.458333333336</v>
      </c>
      <c r="M10" s="73"/>
      <c r="N10" s="73"/>
      <c r="O10" s="73" t="s">
        <v>204</v>
      </c>
      <c r="P10" s="73"/>
      <c r="Q10" s="73" t="s">
        <v>204</v>
      </c>
      <c r="R10" s="73" t="s">
        <v>204</v>
      </c>
      <c r="S10" s="73" t="s">
        <v>204</v>
      </c>
      <c r="T10" s="73"/>
      <c r="U10" s="64">
        <v>7</v>
      </c>
      <c r="V10" s="74" t="s">
        <v>71</v>
      </c>
      <c r="W10" s="79" t="s">
        <v>205</v>
      </c>
    </row>
    <row r="11" spans="1:23" customFormat="1" ht="27.75" customHeight="1">
      <c r="A11" s="72">
        <v>8</v>
      </c>
      <c r="B11" s="64" t="s">
        <v>182</v>
      </c>
      <c r="C11" s="73" t="s">
        <v>206</v>
      </c>
      <c r="D11" s="74" t="s">
        <v>207</v>
      </c>
      <c r="E11" s="75">
        <v>7.12</v>
      </c>
      <c r="F11" s="75">
        <v>199.9</v>
      </c>
      <c r="G11" s="73" t="s">
        <v>43</v>
      </c>
      <c r="H11" s="74" t="s">
        <v>95</v>
      </c>
      <c r="I11" s="76">
        <v>62700</v>
      </c>
      <c r="J11" s="73" t="s">
        <v>29</v>
      </c>
      <c r="K11" s="77">
        <v>46040.916666666664</v>
      </c>
      <c r="L11" s="77">
        <v>46040.916666666664</v>
      </c>
      <c r="M11" s="73"/>
      <c r="N11" s="73"/>
      <c r="O11" s="73">
        <v>1</v>
      </c>
      <c r="P11" s="73"/>
      <c r="Q11" s="73">
        <v>1</v>
      </c>
      <c r="R11" s="73">
        <v>1</v>
      </c>
      <c r="S11" s="73">
        <v>1</v>
      </c>
      <c r="T11" s="73"/>
      <c r="U11" s="64">
        <v>8</v>
      </c>
      <c r="V11" s="74" t="s">
        <v>96</v>
      </c>
      <c r="W11" s="79" t="s">
        <v>208</v>
      </c>
    </row>
    <row r="12" spans="1:23" customFormat="1" ht="27.75" customHeight="1">
      <c r="A12" s="72">
        <v>9</v>
      </c>
      <c r="B12" s="64" t="s">
        <v>182</v>
      </c>
      <c r="C12" s="73" t="s">
        <v>209</v>
      </c>
      <c r="D12" s="74" t="s">
        <v>210</v>
      </c>
      <c r="E12" s="75">
        <v>10.84</v>
      </c>
      <c r="F12" s="75">
        <v>169.03</v>
      </c>
      <c r="G12" s="73" t="s">
        <v>80</v>
      </c>
      <c r="H12" s="74" t="s">
        <v>211</v>
      </c>
      <c r="I12" s="76">
        <v>29999.874</v>
      </c>
      <c r="J12" s="73" t="s">
        <v>29</v>
      </c>
      <c r="K12" s="77">
        <v>46041.104861111111</v>
      </c>
      <c r="L12" s="77">
        <v>46042.458333333336</v>
      </c>
      <c r="M12" s="73"/>
      <c r="N12" s="73"/>
      <c r="O12" s="73"/>
      <c r="P12" s="73"/>
      <c r="Q12" s="73"/>
      <c r="R12" s="73"/>
      <c r="S12" s="73"/>
      <c r="T12" s="73"/>
      <c r="U12" s="64">
        <v>9</v>
      </c>
      <c r="V12" s="74" t="s">
        <v>45</v>
      </c>
      <c r="W12" s="79"/>
    </row>
    <row r="13" spans="1:23" customFormat="1" ht="27.75" customHeight="1">
      <c r="A13" s="72">
        <v>10</v>
      </c>
      <c r="B13" s="64" t="s">
        <v>182</v>
      </c>
      <c r="C13" s="73" t="s">
        <v>212</v>
      </c>
      <c r="D13" s="74" t="s">
        <v>213</v>
      </c>
      <c r="E13" s="75">
        <v>9.8000000000000007</v>
      </c>
      <c r="F13" s="75">
        <v>189.99</v>
      </c>
      <c r="G13" s="73" t="s">
        <v>28</v>
      </c>
      <c r="H13" s="74" t="s">
        <v>111</v>
      </c>
      <c r="I13" s="76">
        <v>37492</v>
      </c>
      <c r="J13" s="73" t="s">
        <v>85</v>
      </c>
      <c r="K13" s="77">
        <v>46041.508333333331</v>
      </c>
      <c r="L13" s="77">
        <v>46042.458333333336</v>
      </c>
      <c r="M13" s="73"/>
      <c r="N13" s="73"/>
      <c r="O13" s="73"/>
      <c r="P13" s="73">
        <v>1</v>
      </c>
      <c r="Q13" s="73"/>
      <c r="R13" s="73"/>
      <c r="S13" s="73"/>
      <c r="T13" s="73"/>
      <c r="U13" s="64">
        <v>10</v>
      </c>
      <c r="V13" s="74" t="s">
        <v>112</v>
      </c>
      <c r="W13" s="79" t="s">
        <v>214</v>
      </c>
    </row>
    <row r="14" spans="1:23" customFormat="1" ht="27.75" customHeight="1">
      <c r="A14" s="72" t="s">
        <v>232</v>
      </c>
      <c r="B14" s="64" t="s">
        <v>182</v>
      </c>
      <c r="C14" s="73" t="s">
        <v>215</v>
      </c>
      <c r="D14" s="74" t="s">
        <v>216</v>
      </c>
      <c r="E14" s="75">
        <v>6.48</v>
      </c>
      <c r="F14" s="75">
        <v>199.98</v>
      </c>
      <c r="G14" s="73" t="s">
        <v>43</v>
      </c>
      <c r="H14" s="74" t="s">
        <v>95</v>
      </c>
      <c r="I14" s="76">
        <v>30000</v>
      </c>
      <c r="J14" s="73" t="s">
        <v>29</v>
      </c>
      <c r="K14" s="77">
        <v>46041.675000000003</v>
      </c>
      <c r="L14" s="77">
        <v>46041.675000000003</v>
      </c>
      <c r="M14" s="73"/>
      <c r="N14" s="73" t="s">
        <v>233</v>
      </c>
      <c r="O14" s="73"/>
      <c r="P14" s="73"/>
      <c r="Q14" s="73"/>
      <c r="R14" s="73"/>
      <c r="S14" s="73"/>
      <c r="T14" s="73"/>
      <c r="U14" s="64" t="s">
        <v>233</v>
      </c>
      <c r="V14" s="74" t="s">
        <v>106</v>
      </c>
      <c r="W14" s="79" t="s">
        <v>234</v>
      </c>
    </row>
    <row r="15" spans="1:23" customFormat="1" ht="27.75" customHeight="1">
      <c r="A15" s="72">
        <v>11</v>
      </c>
      <c r="B15" s="64" t="s">
        <v>182</v>
      </c>
      <c r="C15" s="73"/>
      <c r="D15" s="74" t="s">
        <v>217</v>
      </c>
      <c r="E15" s="75">
        <v>6.05</v>
      </c>
      <c r="F15" s="75">
        <v>179.97</v>
      </c>
      <c r="G15" s="73" t="s">
        <v>43</v>
      </c>
      <c r="H15" s="74" t="s">
        <v>95</v>
      </c>
      <c r="I15" s="76"/>
      <c r="J15" s="73"/>
      <c r="K15" s="77">
        <v>46041.887499999997</v>
      </c>
      <c r="L15" s="78" t="s">
        <v>197</v>
      </c>
      <c r="M15" s="73"/>
      <c r="N15" s="73"/>
      <c r="O15" s="73"/>
      <c r="P15" s="73"/>
      <c r="Q15" s="73"/>
      <c r="R15" s="73"/>
      <c r="S15" s="73"/>
      <c r="T15" s="73"/>
      <c r="U15" s="64">
        <v>11</v>
      </c>
      <c r="V15" s="74" t="s">
        <v>106</v>
      </c>
      <c r="W15" s="79" t="s">
        <v>218</v>
      </c>
    </row>
    <row r="16" spans="1:23" customFormat="1" ht="27.75" customHeight="1">
      <c r="A16" s="72" t="s">
        <v>232</v>
      </c>
      <c r="B16" s="73" t="s">
        <v>182</v>
      </c>
      <c r="C16" s="73" t="s">
        <v>222</v>
      </c>
      <c r="D16" s="74" t="s">
        <v>223</v>
      </c>
      <c r="E16" s="75">
        <v>14.38</v>
      </c>
      <c r="F16" s="75">
        <v>229</v>
      </c>
      <c r="G16" s="73" t="s">
        <v>28</v>
      </c>
      <c r="H16" s="74" t="s">
        <v>128</v>
      </c>
      <c r="I16" s="76">
        <v>76700</v>
      </c>
      <c r="J16" s="73" t="s">
        <v>29</v>
      </c>
      <c r="K16" s="77">
        <v>46042.25</v>
      </c>
      <c r="L16" s="77">
        <v>46042.25</v>
      </c>
      <c r="M16" s="73"/>
      <c r="N16" s="73"/>
      <c r="O16" s="73" t="s">
        <v>233</v>
      </c>
      <c r="P16" s="73"/>
      <c r="Q16" s="73" t="s">
        <v>233</v>
      </c>
      <c r="R16" s="73" t="s">
        <v>233</v>
      </c>
      <c r="S16" s="73" t="s">
        <v>233</v>
      </c>
      <c r="T16" s="73"/>
      <c r="U16" s="64" t="s">
        <v>233</v>
      </c>
      <c r="V16" s="74" t="s">
        <v>224</v>
      </c>
      <c r="W16" s="79" t="s">
        <v>586</v>
      </c>
    </row>
    <row r="17" spans="1:23" customFormat="1" ht="27.75" customHeight="1">
      <c r="A17" s="72">
        <v>12</v>
      </c>
      <c r="B17" s="64" t="s">
        <v>182</v>
      </c>
      <c r="C17" s="73" t="s">
        <v>269</v>
      </c>
      <c r="D17" s="74" t="s">
        <v>270</v>
      </c>
      <c r="E17" s="75">
        <v>1.6</v>
      </c>
      <c r="F17" s="75">
        <v>70</v>
      </c>
      <c r="G17" s="73" t="s">
        <v>43</v>
      </c>
      <c r="H17" s="74" t="s">
        <v>95</v>
      </c>
      <c r="I17" s="76">
        <v>2100</v>
      </c>
      <c r="J17" s="73" t="s">
        <v>29</v>
      </c>
      <c r="K17" s="77">
        <v>46043.256944444445</v>
      </c>
      <c r="L17" s="78">
        <v>46043.458333333336</v>
      </c>
      <c r="M17" s="73"/>
      <c r="N17" s="73">
        <v>1</v>
      </c>
      <c r="O17" s="73"/>
      <c r="P17" s="73"/>
      <c r="Q17" s="73"/>
      <c r="R17" s="73"/>
      <c r="S17" s="73"/>
      <c r="T17" s="73"/>
      <c r="U17" s="73">
        <v>12</v>
      </c>
      <c r="V17" s="74" t="s">
        <v>81</v>
      </c>
      <c r="W17" s="79" t="s">
        <v>619</v>
      </c>
    </row>
    <row r="18" spans="1:23" ht="48" customHeight="1">
      <c r="A18" s="119" t="s">
        <v>225</v>
      </c>
      <c r="B18" s="120"/>
      <c r="C18" s="120"/>
      <c r="D18" s="121" t="s">
        <v>226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2"/>
    </row>
    <row r="19" spans="1:23" customFormat="1" ht="27.6" customHeight="1">
      <c r="A19" s="72">
        <v>1</v>
      </c>
      <c r="B19" s="64" t="s">
        <v>227</v>
      </c>
      <c r="C19" s="73"/>
      <c r="D19" s="74" t="s">
        <v>228</v>
      </c>
      <c r="E19" s="75">
        <v>6.8</v>
      </c>
      <c r="F19" s="75">
        <v>183</v>
      </c>
      <c r="G19" s="73" t="s">
        <v>80</v>
      </c>
      <c r="H19" s="74" t="s">
        <v>229</v>
      </c>
      <c r="I19" s="76">
        <v>15000</v>
      </c>
      <c r="J19" s="73" t="s">
        <v>29</v>
      </c>
      <c r="K19" s="77">
        <v>46035.737500000003</v>
      </c>
      <c r="L19" s="77">
        <v>46042.458333333336</v>
      </c>
      <c r="M19" s="73"/>
      <c r="N19" s="73"/>
      <c r="O19" s="73"/>
      <c r="P19" s="73"/>
      <c r="Q19" s="73"/>
      <c r="R19" s="73"/>
      <c r="S19" s="73"/>
      <c r="T19" s="73" t="s">
        <v>599</v>
      </c>
      <c r="U19" s="73"/>
      <c r="V19" s="74" t="s">
        <v>230</v>
      </c>
      <c r="W19" s="79" t="s">
        <v>231</v>
      </c>
    </row>
    <row r="20" spans="1:23" customFormat="1" ht="27.75" customHeight="1">
      <c r="A20" s="72" t="s">
        <v>232</v>
      </c>
      <c r="B20" s="64" t="s">
        <v>227</v>
      </c>
      <c r="C20" s="73"/>
      <c r="D20" s="74" t="s">
        <v>235</v>
      </c>
      <c r="E20" s="75">
        <v>6</v>
      </c>
      <c r="F20" s="75">
        <v>147.83000000000001</v>
      </c>
      <c r="G20" s="73" t="s">
        <v>43</v>
      </c>
      <c r="H20" s="74" t="s">
        <v>133</v>
      </c>
      <c r="I20" s="76">
        <v>5016.3</v>
      </c>
      <c r="J20" s="73" t="s">
        <v>29</v>
      </c>
      <c r="K20" s="77">
        <v>46040.620833333334</v>
      </c>
      <c r="L20" s="77">
        <v>46042.458333333336</v>
      </c>
      <c r="M20" s="73"/>
      <c r="N20" s="73"/>
      <c r="O20" s="73"/>
      <c r="P20" s="73"/>
      <c r="Q20" s="73"/>
      <c r="R20" s="73"/>
      <c r="S20" s="73"/>
      <c r="T20" s="73"/>
      <c r="U20" s="73" t="s">
        <v>233</v>
      </c>
      <c r="V20" s="74" t="s">
        <v>134</v>
      </c>
      <c r="W20" s="79" t="s">
        <v>592</v>
      </c>
    </row>
    <row r="21" spans="1:23" customFormat="1" ht="27.75" customHeight="1">
      <c r="A21" s="72" t="s">
        <v>232</v>
      </c>
      <c r="B21" s="64" t="s">
        <v>227</v>
      </c>
      <c r="C21" s="73" t="s">
        <v>236</v>
      </c>
      <c r="D21" s="74" t="s">
        <v>237</v>
      </c>
      <c r="E21" s="75">
        <v>5.65</v>
      </c>
      <c r="F21" s="75">
        <v>90.22</v>
      </c>
      <c r="G21" s="73" t="s">
        <v>28</v>
      </c>
      <c r="H21" s="74" t="s">
        <v>133</v>
      </c>
      <c r="I21" s="76">
        <v>3526</v>
      </c>
      <c r="J21" s="73" t="s">
        <v>29</v>
      </c>
      <c r="K21" s="77">
        <v>46041.633333333331</v>
      </c>
      <c r="L21" s="77">
        <v>46042.458333333336</v>
      </c>
      <c r="M21" s="73"/>
      <c r="N21" s="73"/>
      <c r="O21" s="73"/>
      <c r="P21" s="73"/>
      <c r="Q21" s="73"/>
      <c r="R21" s="73"/>
      <c r="S21" s="73"/>
      <c r="T21" s="73"/>
      <c r="U21" s="73" t="s">
        <v>233</v>
      </c>
      <c r="V21" s="74" t="s">
        <v>238</v>
      </c>
      <c r="W21" s="79" t="s">
        <v>234</v>
      </c>
    </row>
    <row r="22" spans="1:23" customFormat="1" ht="27.75" customHeight="1">
      <c r="A22" s="72">
        <v>2</v>
      </c>
      <c r="B22" s="64" t="s">
        <v>227</v>
      </c>
      <c r="C22" s="73"/>
      <c r="D22" s="74" t="s">
        <v>239</v>
      </c>
      <c r="E22" s="75">
        <v>8.1999999999999993</v>
      </c>
      <c r="F22" s="75">
        <v>225.28</v>
      </c>
      <c r="G22" s="73" t="s">
        <v>28</v>
      </c>
      <c r="H22" s="74" t="s">
        <v>240</v>
      </c>
      <c r="I22" s="76">
        <v>12620</v>
      </c>
      <c r="J22" s="73" t="s">
        <v>29</v>
      </c>
      <c r="K22" s="77">
        <v>46042.133333333331</v>
      </c>
      <c r="L22" s="78" t="s">
        <v>197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129</v>
      </c>
      <c r="W22" s="79"/>
    </row>
    <row r="23" spans="1:23" customFormat="1" ht="27.75" customHeight="1">
      <c r="A23" s="72" t="s">
        <v>232</v>
      </c>
      <c r="B23" s="64" t="s">
        <v>227</v>
      </c>
      <c r="C23" s="73" t="s">
        <v>307</v>
      </c>
      <c r="D23" s="74" t="s">
        <v>308</v>
      </c>
      <c r="E23" s="75">
        <v>10.6</v>
      </c>
      <c r="F23" s="75">
        <v>174.38</v>
      </c>
      <c r="G23" s="73" t="s">
        <v>28</v>
      </c>
      <c r="H23" s="74" t="s">
        <v>144</v>
      </c>
      <c r="I23" s="76">
        <v>30806</v>
      </c>
      <c r="J23" s="73" t="s">
        <v>29</v>
      </c>
      <c r="K23" s="77">
        <v>46042.438888888886</v>
      </c>
      <c r="L23" s="77">
        <v>46042.438888888886</v>
      </c>
      <c r="M23" s="73"/>
      <c r="N23" s="73"/>
      <c r="O23" s="73"/>
      <c r="P23" s="73"/>
      <c r="Q23" s="73"/>
      <c r="R23" s="73"/>
      <c r="S23" s="73"/>
      <c r="T23" s="73"/>
      <c r="U23" s="73" t="s">
        <v>233</v>
      </c>
      <c r="V23" s="74" t="s">
        <v>294</v>
      </c>
      <c r="W23" s="79" t="s">
        <v>234</v>
      </c>
    </row>
    <row r="24" spans="1:23" customFormat="1" ht="27.75" customHeight="1">
      <c r="A24" s="72">
        <v>3</v>
      </c>
      <c r="B24" s="64" t="s">
        <v>227</v>
      </c>
      <c r="C24" s="73"/>
      <c r="D24" s="74" t="s">
        <v>309</v>
      </c>
      <c r="E24" s="75">
        <v>9.9</v>
      </c>
      <c r="F24" s="75">
        <v>144.03</v>
      </c>
      <c r="G24" s="73" t="s">
        <v>28</v>
      </c>
      <c r="H24" s="74" t="s">
        <v>133</v>
      </c>
      <c r="I24" s="76">
        <v>17438.330000000002</v>
      </c>
      <c r="J24" s="73" t="s">
        <v>29</v>
      </c>
      <c r="K24" s="77">
        <v>46042.708333333336</v>
      </c>
      <c r="L24" s="77">
        <v>46042.708333333336</v>
      </c>
      <c r="M24" s="73"/>
      <c r="N24" s="73"/>
      <c r="O24" s="73"/>
      <c r="P24" s="73"/>
      <c r="Q24" s="73"/>
      <c r="R24" s="73"/>
      <c r="S24" s="73" t="s">
        <v>600</v>
      </c>
      <c r="T24" s="73"/>
      <c r="U24" s="73"/>
      <c r="V24" s="74" t="s">
        <v>276</v>
      </c>
      <c r="W24" s="79" t="s">
        <v>310</v>
      </c>
    </row>
    <row r="25" spans="1:23" customFormat="1" ht="27.75" customHeight="1">
      <c r="A25" s="72">
        <v>4</v>
      </c>
      <c r="B25" s="64" t="s">
        <v>227</v>
      </c>
      <c r="C25" s="73"/>
      <c r="D25" s="74" t="s">
        <v>306</v>
      </c>
      <c r="E25" s="75">
        <v>10.3</v>
      </c>
      <c r="F25" s="75">
        <v>174.44</v>
      </c>
      <c r="G25" s="73" t="s">
        <v>28</v>
      </c>
      <c r="H25" s="74" t="s">
        <v>133</v>
      </c>
      <c r="I25" s="76">
        <v>10499</v>
      </c>
      <c r="J25" s="73" t="s">
        <v>29</v>
      </c>
      <c r="K25" s="77">
        <v>46042.791666666664</v>
      </c>
      <c r="L25" s="77">
        <v>46042.791666666664</v>
      </c>
      <c r="M25" s="73"/>
      <c r="N25" s="73"/>
      <c r="O25" s="73"/>
      <c r="P25" s="73"/>
      <c r="Q25" s="73"/>
      <c r="R25" s="73"/>
      <c r="S25" s="73" t="s">
        <v>601</v>
      </c>
      <c r="T25" s="73"/>
      <c r="U25" s="73"/>
      <c r="V25" s="74" t="s">
        <v>140</v>
      </c>
      <c r="W25" s="79"/>
    </row>
    <row r="26" spans="1:23" ht="45" customHeight="1">
      <c r="A26" s="86" t="s">
        <v>241</v>
      </c>
      <c r="B26" s="87"/>
      <c r="C26" s="87"/>
      <c r="D26" s="110" t="s">
        <v>242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</row>
    <row r="27" spans="1:23" customFormat="1" ht="27.75" customHeight="1">
      <c r="A27" s="72">
        <v>1</v>
      </c>
      <c r="B27" s="64" t="s">
        <v>243</v>
      </c>
      <c r="C27" s="73"/>
      <c r="D27" s="74" t="s">
        <v>244</v>
      </c>
      <c r="E27" s="75"/>
      <c r="F27" s="75"/>
      <c r="G27" s="64" t="s">
        <v>14</v>
      </c>
      <c r="H27" s="104" t="s">
        <v>117</v>
      </c>
      <c r="I27" s="106"/>
      <c r="J27" s="64"/>
      <c r="K27" s="77">
        <v>46041.070833333331</v>
      </c>
      <c r="L27" s="108" t="s">
        <v>197</v>
      </c>
      <c r="M27" s="73"/>
      <c r="N27" s="73"/>
      <c r="O27" s="73"/>
      <c r="P27" s="73"/>
      <c r="Q27" s="73"/>
      <c r="R27" s="73"/>
      <c r="S27" s="73"/>
      <c r="T27" s="73"/>
      <c r="U27" s="73"/>
      <c r="V27" s="74"/>
      <c r="W27" s="109" t="s">
        <v>245</v>
      </c>
    </row>
    <row r="28" spans="1:23" customFormat="1" ht="27.75" customHeight="1">
      <c r="A28" s="72" t="s">
        <v>232</v>
      </c>
      <c r="B28" s="64" t="s">
        <v>243</v>
      </c>
      <c r="C28" s="73"/>
      <c r="D28" s="74" t="s">
        <v>247</v>
      </c>
      <c r="E28" s="75">
        <v>9.0500000000000007</v>
      </c>
      <c r="F28" s="75">
        <v>193.03</v>
      </c>
      <c r="G28" s="64" t="s">
        <v>14</v>
      </c>
      <c r="H28" s="104" t="s">
        <v>117</v>
      </c>
      <c r="I28" s="76">
        <v>900</v>
      </c>
      <c r="J28" s="64" t="s">
        <v>118</v>
      </c>
      <c r="K28" s="77">
        <v>46042.004166666666</v>
      </c>
      <c r="L28" s="108" t="s">
        <v>197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248</v>
      </c>
      <c r="W28" s="109" t="s">
        <v>234</v>
      </c>
    </row>
    <row r="29" spans="1:23" customFormat="1" ht="27.75" customHeight="1">
      <c r="A29" s="72">
        <v>2</v>
      </c>
      <c r="B29" s="73" t="s">
        <v>243</v>
      </c>
      <c r="C29" s="73"/>
      <c r="D29" s="74" t="s">
        <v>341</v>
      </c>
      <c r="E29" s="75">
        <v>8.8000000000000007</v>
      </c>
      <c r="F29" s="75">
        <v>178.8</v>
      </c>
      <c r="G29" s="73" t="s">
        <v>14</v>
      </c>
      <c r="H29" s="104" t="s">
        <v>117</v>
      </c>
      <c r="I29" s="76">
        <v>500</v>
      </c>
      <c r="J29" s="73" t="s">
        <v>118</v>
      </c>
      <c r="K29" s="77">
        <v>46042.743055555555</v>
      </c>
      <c r="L29" s="108" t="s">
        <v>197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342</v>
      </c>
      <c r="W29" s="109" t="s">
        <v>245</v>
      </c>
    </row>
    <row r="30" spans="1:23" ht="45" customHeight="1">
      <c r="A30" s="86" t="s">
        <v>249</v>
      </c>
      <c r="B30" s="87"/>
      <c r="C30" s="87"/>
      <c r="D30" s="110" t="s">
        <v>250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8"/>
    </row>
    <row r="31" spans="1:23" customFormat="1" ht="27.75" customHeight="1">
      <c r="A31" s="72"/>
      <c r="B31" s="64"/>
      <c r="C31" s="73"/>
      <c r="D31" s="74" t="s">
        <v>251</v>
      </c>
      <c r="E31" s="75"/>
      <c r="F31" s="75"/>
      <c r="G31" s="64"/>
      <c r="H31" s="104"/>
      <c r="I31" s="106"/>
      <c r="J31" s="64"/>
      <c r="K31" s="77"/>
      <c r="L31" s="108"/>
      <c r="M31" s="73"/>
      <c r="N31" s="73"/>
      <c r="O31" s="73"/>
      <c r="P31" s="73"/>
      <c r="Q31" s="73"/>
      <c r="R31" s="73"/>
      <c r="S31" s="73"/>
      <c r="T31" s="73"/>
      <c r="U31" s="73"/>
      <c r="V31" s="74"/>
      <c r="W31" s="109"/>
    </row>
    <row r="32" spans="1:23" ht="45" customHeight="1">
      <c r="A32" s="86" t="s">
        <v>252</v>
      </c>
      <c r="B32" s="87"/>
      <c r="C32" s="87"/>
      <c r="D32" s="110" t="s">
        <v>253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</row>
    <row r="33" spans="1:23" customFormat="1" ht="27.75" customHeight="1">
      <c r="A33" s="147">
        <v>1</v>
      </c>
      <c r="B33" s="73" t="s">
        <v>254</v>
      </c>
      <c r="C33" s="73"/>
      <c r="D33" s="74" t="s">
        <v>255</v>
      </c>
      <c r="E33" s="75"/>
      <c r="F33" s="75"/>
      <c r="G33" s="73" t="s">
        <v>28</v>
      </c>
      <c r="H33" s="74" t="s">
        <v>156</v>
      </c>
      <c r="I33" s="76">
        <v>291582.8</v>
      </c>
      <c r="J33" s="73" t="s">
        <v>29</v>
      </c>
      <c r="K33" s="77">
        <v>46039.25</v>
      </c>
      <c r="L33" s="78" t="s">
        <v>197</v>
      </c>
      <c r="M33" s="73"/>
      <c r="N33" s="73"/>
      <c r="O33" s="73"/>
      <c r="P33" s="73"/>
      <c r="Q33" s="73"/>
      <c r="R33" s="73"/>
      <c r="S33" s="73"/>
      <c r="T33" s="73"/>
      <c r="U33" s="73"/>
      <c r="V33" s="74"/>
      <c r="W33" s="79" t="s">
        <v>256</v>
      </c>
    </row>
    <row r="34" spans="1:23" customFormat="1" ht="27.75" customHeight="1">
      <c r="A34" s="147">
        <v>2</v>
      </c>
      <c r="B34" s="73" t="s">
        <v>254</v>
      </c>
      <c r="C34" s="73"/>
      <c r="D34" s="74" t="s">
        <v>257</v>
      </c>
      <c r="E34" s="75"/>
      <c r="F34" s="75"/>
      <c r="G34" s="73" t="s">
        <v>28</v>
      </c>
      <c r="H34" s="74" t="s">
        <v>156</v>
      </c>
      <c r="I34" s="76">
        <v>125132</v>
      </c>
      <c r="J34" s="73" t="s">
        <v>29</v>
      </c>
      <c r="K34" s="77">
        <v>46040.000694444447</v>
      </c>
      <c r="L34" s="78" t="s">
        <v>197</v>
      </c>
      <c r="M34" s="73"/>
      <c r="N34" s="73"/>
      <c r="O34" s="73"/>
      <c r="P34" s="73"/>
      <c r="Q34" s="73"/>
      <c r="R34" s="73"/>
      <c r="S34" s="73"/>
      <c r="T34" s="73"/>
      <c r="U34" s="73"/>
      <c r="V34" s="74"/>
      <c r="W34" s="79" t="s">
        <v>256</v>
      </c>
    </row>
    <row r="35" spans="1:23" customFormat="1" ht="27.75" customHeight="1">
      <c r="A35" s="147">
        <v>3</v>
      </c>
      <c r="B35" s="73" t="s">
        <v>254</v>
      </c>
      <c r="C35" s="73"/>
      <c r="D35" s="74" t="s">
        <v>258</v>
      </c>
      <c r="E35" s="75"/>
      <c r="F35" s="75"/>
      <c r="G35" s="73" t="s">
        <v>28</v>
      </c>
      <c r="H35" s="74" t="s">
        <v>156</v>
      </c>
      <c r="I35" s="76">
        <v>99843.160999999993</v>
      </c>
      <c r="J35" s="73" t="s">
        <v>29</v>
      </c>
      <c r="K35" s="77">
        <v>46040.611111111109</v>
      </c>
      <c r="L35" s="78" t="s">
        <v>197</v>
      </c>
      <c r="M35" s="73"/>
      <c r="N35" s="73"/>
      <c r="O35" s="73"/>
      <c r="P35" s="73"/>
      <c r="Q35" s="73"/>
      <c r="R35" s="73"/>
      <c r="S35" s="73"/>
      <c r="T35" s="73"/>
      <c r="U35" s="73"/>
      <c r="V35" s="74"/>
      <c r="W35" s="79" t="s">
        <v>259</v>
      </c>
    </row>
    <row r="36" spans="1:23" customFormat="1" ht="27.75" customHeight="1">
      <c r="A36" s="65">
        <v>1</v>
      </c>
      <c r="B36" s="66" t="s">
        <v>254</v>
      </c>
      <c r="C36" s="66"/>
      <c r="D36" s="67" t="s">
        <v>357</v>
      </c>
      <c r="E36" s="68"/>
      <c r="F36" s="68"/>
      <c r="G36" s="66"/>
      <c r="H36" s="67" t="s">
        <v>597</v>
      </c>
      <c r="I36" s="69">
        <v>125102.728</v>
      </c>
      <c r="J36" s="66" t="s">
        <v>29</v>
      </c>
      <c r="K36" s="70">
        <v>46042.529166666667</v>
      </c>
      <c r="L36" s="102" t="s">
        <v>197</v>
      </c>
      <c r="M36" s="66"/>
      <c r="N36" s="66"/>
      <c r="O36" s="66"/>
      <c r="P36" s="66"/>
      <c r="Q36" s="66"/>
      <c r="R36" s="66"/>
      <c r="S36" s="66"/>
      <c r="T36" s="66"/>
      <c r="U36" s="66"/>
      <c r="V36" s="67"/>
      <c r="W36" s="71" t="s">
        <v>259</v>
      </c>
    </row>
    <row r="37" spans="1:23" customFormat="1" ht="27.75" customHeight="1">
      <c r="A37" s="149"/>
      <c r="B37" s="149"/>
      <c r="C37" s="149"/>
      <c r="D37" s="150"/>
      <c r="E37" s="151"/>
      <c r="F37" s="151"/>
      <c r="G37" s="149"/>
      <c r="H37" s="150"/>
      <c r="I37" s="152"/>
      <c r="J37" s="149"/>
      <c r="K37" s="153"/>
      <c r="L37" s="154"/>
      <c r="M37" s="149"/>
      <c r="N37" s="149"/>
      <c r="O37" s="149"/>
      <c r="P37" s="149"/>
      <c r="Q37" s="149"/>
      <c r="R37" s="149"/>
      <c r="S37" s="149"/>
      <c r="T37" s="149"/>
      <c r="U37" s="149"/>
      <c r="V37" s="150"/>
      <c r="W37" s="150"/>
    </row>
  </sheetData>
  <sortState ref="A4:W23">
    <sortCondition ref="L4:L23"/>
  </sortState>
  <mergeCells count="1">
    <mergeCell ref="A1:V1"/>
  </mergeCells>
  <printOptions horizontalCentered="1"/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88"/>
  <sheetViews>
    <sheetView showGridLines="0" topLeftCell="A16" zoomScale="55" zoomScaleNormal="55" workbookViewId="0">
      <selection sqref="A1:V1"/>
    </sheetView>
  </sheetViews>
  <sheetFormatPr defaultColWidth="10.33203125" defaultRowHeight="14.4"/>
  <cols>
    <col min="1" max="1" width="6.6640625" style="85" bestFit="1" customWidth="1"/>
    <col min="2" max="2" width="18.33203125" style="85" bestFit="1" customWidth="1"/>
    <col min="3" max="3" width="24.6640625" style="96" bestFit="1" customWidth="1"/>
    <col min="4" max="4" width="39.33203125" style="85" bestFit="1" customWidth="1"/>
    <col min="5" max="5" width="18.88671875" style="85" bestFit="1" customWidth="1"/>
    <col min="6" max="6" width="16.44140625" style="85" bestFit="1" customWidth="1"/>
    <col min="7" max="7" width="14.109375" style="96" bestFit="1" customWidth="1"/>
    <col min="8" max="8" width="39.44140625" style="85" bestFit="1" customWidth="1"/>
    <col min="9" max="9" width="16.44140625" style="85" customWidth="1"/>
    <col min="10" max="10" width="9.44140625" style="85" bestFit="1" customWidth="1"/>
    <col min="11" max="11" width="37.88671875" style="97" bestFit="1" customWidth="1"/>
    <col min="12" max="12" width="33.33203125" style="98" bestFit="1" customWidth="1"/>
    <col min="13" max="13" width="5.44140625" style="85" bestFit="1" customWidth="1"/>
    <col min="14" max="14" width="7.6640625" style="85" bestFit="1" customWidth="1"/>
    <col min="15" max="15" width="5.44140625" style="85" bestFit="1" customWidth="1"/>
    <col min="16" max="17" width="6.88671875" style="85" bestFit="1" customWidth="1"/>
    <col min="18" max="18" width="6.5546875" style="85" bestFit="1" customWidth="1"/>
    <col min="19" max="19" width="13.109375" style="85" bestFit="1" customWidth="1"/>
    <col min="20" max="20" width="13" style="85" bestFit="1" customWidth="1"/>
    <col min="21" max="21" width="7.44140625" style="85" bestFit="1" customWidth="1"/>
    <col min="22" max="22" width="33" style="85" bestFit="1" customWidth="1"/>
    <col min="23" max="23" width="68.44140625" style="85" bestFit="1" customWidth="1"/>
    <col min="24" max="16384" width="10.33203125" style="85"/>
  </cols>
  <sheetData>
    <row r="1" spans="1:36" ht="31.2">
      <c r="A1" s="164" t="s">
        <v>260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0" t="str">
        <f>'AT BERTH'!R4</f>
        <v>DATED : 21-01-2026</v>
      </c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36" ht="81.75" customHeight="1">
      <c r="A2" s="116" t="s">
        <v>261</v>
      </c>
      <c r="B2" s="116" t="s">
        <v>163</v>
      </c>
      <c r="C2" s="116" t="s">
        <v>164</v>
      </c>
      <c r="D2" s="116" t="s">
        <v>165</v>
      </c>
      <c r="E2" s="116" t="s">
        <v>166</v>
      </c>
      <c r="F2" s="116" t="s">
        <v>167</v>
      </c>
      <c r="G2" s="116" t="s">
        <v>168</v>
      </c>
      <c r="H2" s="116" t="s">
        <v>169</v>
      </c>
      <c r="I2" s="116" t="s">
        <v>170</v>
      </c>
      <c r="J2" s="116" t="s">
        <v>17</v>
      </c>
      <c r="K2" s="117" t="s">
        <v>262</v>
      </c>
      <c r="L2" s="118" t="s">
        <v>172</v>
      </c>
      <c r="M2" s="116" t="s">
        <v>173</v>
      </c>
      <c r="N2" s="116" t="s">
        <v>174</v>
      </c>
      <c r="O2" s="116" t="s">
        <v>30</v>
      </c>
      <c r="P2" s="116" t="s">
        <v>175</v>
      </c>
      <c r="Q2" s="116" t="s">
        <v>36</v>
      </c>
      <c r="R2" s="116" t="s">
        <v>34</v>
      </c>
      <c r="S2" s="116" t="s">
        <v>176</v>
      </c>
      <c r="T2" s="116" t="s">
        <v>177</v>
      </c>
      <c r="U2" s="116" t="s">
        <v>178</v>
      </c>
      <c r="V2" s="116" t="s">
        <v>22</v>
      </c>
      <c r="W2" s="116" t="s">
        <v>263</v>
      </c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</row>
    <row r="3" spans="1:36" s="89" customFormat="1" ht="48" customHeight="1">
      <c r="A3" s="86" t="s">
        <v>264</v>
      </c>
      <c r="B3" s="87"/>
      <c r="C3" s="87"/>
      <c r="D3" s="110" t="s">
        <v>181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8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0"/>
      <c r="AJ3" s="61"/>
    </row>
    <row r="4" spans="1:36" customFormat="1" ht="27.75" customHeight="1">
      <c r="A4" s="72">
        <v>1</v>
      </c>
      <c r="B4" s="64" t="s">
        <v>182</v>
      </c>
      <c r="C4" s="73"/>
      <c r="D4" s="74" t="s">
        <v>267</v>
      </c>
      <c r="E4" s="75"/>
      <c r="F4" s="75">
        <v>175.53</v>
      </c>
      <c r="G4" s="73" t="s">
        <v>43</v>
      </c>
      <c r="H4" s="74" t="s">
        <v>268</v>
      </c>
      <c r="I4" s="76">
        <v>30000</v>
      </c>
      <c r="J4" s="73" t="s">
        <v>29</v>
      </c>
      <c r="K4" s="77">
        <v>46043.416666666664</v>
      </c>
      <c r="L4" s="78" t="s">
        <v>197</v>
      </c>
      <c r="M4" s="73"/>
      <c r="N4" s="73"/>
      <c r="O4" s="73"/>
      <c r="P4" s="73"/>
      <c r="Q4" s="73"/>
      <c r="R4" s="73"/>
      <c r="S4" s="73"/>
      <c r="T4" s="73"/>
      <c r="U4" s="73"/>
      <c r="V4" s="74" t="s">
        <v>134</v>
      </c>
      <c r="W4" s="79"/>
    </row>
    <row r="5" spans="1:36" customFormat="1" ht="27.75" customHeight="1">
      <c r="A5" s="72">
        <v>2</v>
      </c>
      <c r="B5" s="64" t="s">
        <v>182</v>
      </c>
      <c r="C5" s="73"/>
      <c r="D5" s="74" t="s">
        <v>617</v>
      </c>
      <c r="E5" s="75">
        <v>6.31</v>
      </c>
      <c r="F5" s="75">
        <v>189.99</v>
      </c>
      <c r="G5" s="73" t="s">
        <v>43</v>
      </c>
      <c r="H5" s="74" t="s">
        <v>95</v>
      </c>
      <c r="I5" s="76">
        <v>54500</v>
      </c>
      <c r="J5" s="73" t="s">
        <v>29</v>
      </c>
      <c r="K5" s="77">
        <v>46043.583333333336</v>
      </c>
      <c r="L5" s="78" t="s">
        <v>197</v>
      </c>
      <c r="M5" s="73"/>
      <c r="N5" s="73"/>
      <c r="O5" s="73" t="s">
        <v>204</v>
      </c>
      <c r="P5" s="73"/>
      <c r="Q5" s="73" t="s">
        <v>204</v>
      </c>
      <c r="R5" s="73" t="s">
        <v>204</v>
      </c>
      <c r="S5" s="73" t="s">
        <v>204</v>
      </c>
      <c r="T5" s="73"/>
      <c r="U5" s="73"/>
      <c r="V5" s="74" t="s">
        <v>96</v>
      </c>
      <c r="W5" s="79" t="s">
        <v>618</v>
      </c>
    </row>
    <row r="6" spans="1:36" customFormat="1" ht="27.75" customHeight="1">
      <c r="A6" s="72">
        <v>3</v>
      </c>
      <c r="B6" s="64" t="s">
        <v>182</v>
      </c>
      <c r="C6" s="73"/>
      <c r="D6" s="74" t="s">
        <v>271</v>
      </c>
      <c r="E6" s="75"/>
      <c r="F6" s="75">
        <v>189.99</v>
      </c>
      <c r="G6" s="73" t="s">
        <v>43</v>
      </c>
      <c r="H6" s="74" t="s">
        <v>95</v>
      </c>
      <c r="I6" s="76">
        <v>50000</v>
      </c>
      <c r="J6" s="73" t="s">
        <v>29</v>
      </c>
      <c r="K6" s="77">
        <v>46043.625</v>
      </c>
      <c r="L6" s="78" t="s">
        <v>197</v>
      </c>
      <c r="M6" s="73"/>
      <c r="N6" s="73"/>
      <c r="O6" s="73"/>
      <c r="P6" s="73"/>
      <c r="Q6" s="73"/>
      <c r="R6" s="73"/>
      <c r="S6" s="73"/>
      <c r="T6" s="73"/>
      <c r="U6" s="73"/>
      <c r="V6" s="74" t="s">
        <v>106</v>
      </c>
      <c r="W6" s="79" t="s">
        <v>272</v>
      </c>
    </row>
    <row r="7" spans="1:36" customFormat="1" ht="27.75" customHeight="1">
      <c r="A7" s="72">
        <v>4</v>
      </c>
      <c r="B7" s="64" t="s">
        <v>182</v>
      </c>
      <c r="C7" s="73"/>
      <c r="D7" s="74" t="s">
        <v>273</v>
      </c>
      <c r="E7" s="75" t="s">
        <v>274</v>
      </c>
      <c r="F7" s="75">
        <v>190</v>
      </c>
      <c r="G7" s="73" t="s">
        <v>43</v>
      </c>
      <c r="H7" s="74" t="s">
        <v>275</v>
      </c>
      <c r="I7" s="76">
        <v>56750</v>
      </c>
      <c r="J7" s="73" t="s">
        <v>29</v>
      </c>
      <c r="K7" s="77">
        <v>46044.416666666664</v>
      </c>
      <c r="L7" s="78" t="s">
        <v>197</v>
      </c>
      <c r="M7" s="73"/>
      <c r="N7" s="73"/>
      <c r="O7" s="73"/>
      <c r="P7" s="73"/>
      <c r="Q7" s="73"/>
      <c r="R7" s="73"/>
      <c r="S7" s="73"/>
      <c r="T7" s="73"/>
      <c r="U7" s="73"/>
      <c r="V7" s="74" t="s">
        <v>276</v>
      </c>
      <c r="W7" s="79" t="s">
        <v>277</v>
      </c>
    </row>
    <row r="8" spans="1:36" customFormat="1" ht="27.75" customHeight="1">
      <c r="A8" s="72">
        <v>5</v>
      </c>
      <c r="B8" s="64" t="s">
        <v>182</v>
      </c>
      <c r="C8" s="73" t="s">
        <v>278</v>
      </c>
      <c r="D8" s="74" t="s">
        <v>279</v>
      </c>
      <c r="E8" s="75">
        <v>11</v>
      </c>
      <c r="F8" s="75">
        <v>179.28</v>
      </c>
      <c r="G8" s="73" t="s">
        <v>28</v>
      </c>
      <c r="H8" s="74" t="s">
        <v>280</v>
      </c>
      <c r="I8" s="76">
        <v>33399.550999999999</v>
      </c>
      <c r="J8" s="73" t="s">
        <v>29</v>
      </c>
      <c r="K8" s="77">
        <v>46044.5625</v>
      </c>
      <c r="L8" s="77">
        <v>46044.5625</v>
      </c>
      <c r="M8" s="73"/>
      <c r="N8" s="73"/>
      <c r="O8" s="73" t="s">
        <v>204</v>
      </c>
      <c r="P8" s="73"/>
      <c r="Q8" s="73" t="s">
        <v>204</v>
      </c>
      <c r="R8" s="73" t="s">
        <v>204</v>
      </c>
      <c r="S8" s="73" t="s">
        <v>204</v>
      </c>
      <c r="T8" s="73"/>
      <c r="U8" s="73"/>
      <c r="V8" s="74" t="s">
        <v>281</v>
      </c>
      <c r="W8" s="79" t="s">
        <v>603</v>
      </c>
    </row>
    <row r="9" spans="1:36" customFormat="1" ht="27.75" customHeight="1">
      <c r="A9" s="72">
        <v>6</v>
      </c>
      <c r="B9" s="64" t="s">
        <v>182</v>
      </c>
      <c r="C9" s="73" t="s">
        <v>282</v>
      </c>
      <c r="D9" s="74" t="s">
        <v>283</v>
      </c>
      <c r="E9" s="75">
        <v>7.5</v>
      </c>
      <c r="F9" s="75">
        <v>225</v>
      </c>
      <c r="G9" s="73" t="s">
        <v>43</v>
      </c>
      <c r="H9" s="74" t="s">
        <v>95</v>
      </c>
      <c r="I9" s="76">
        <v>74775</v>
      </c>
      <c r="J9" s="73" t="s">
        <v>29</v>
      </c>
      <c r="K9" s="77">
        <v>46044.75</v>
      </c>
      <c r="L9" s="78" t="s">
        <v>197</v>
      </c>
      <c r="M9" s="73"/>
      <c r="N9" s="73"/>
      <c r="O9" s="73"/>
      <c r="P9" s="73"/>
      <c r="Q9" s="73"/>
      <c r="R9" s="73"/>
      <c r="S9" s="73"/>
      <c r="T9" s="73"/>
      <c r="U9" s="73"/>
      <c r="V9" s="74" t="s">
        <v>284</v>
      </c>
      <c r="W9" s="79" t="s">
        <v>285</v>
      </c>
    </row>
    <row r="10" spans="1:36" customFormat="1" ht="27.75" customHeight="1">
      <c r="A10" s="72">
        <v>7</v>
      </c>
      <c r="B10" s="64" t="s">
        <v>182</v>
      </c>
      <c r="C10" s="73" t="s">
        <v>608</v>
      </c>
      <c r="D10" s="74" t="s">
        <v>609</v>
      </c>
      <c r="E10" s="75">
        <v>11.85</v>
      </c>
      <c r="F10" s="75">
        <v>189.9</v>
      </c>
      <c r="G10" s="73" t="s">
        <v>28</v>
      </c>
      <c r="H10" s="74" t="s">
        <v>610</v>
      </c>
      <c r="I10" s="76">
        <v>49509.093999999997</v>
      </c>
      <c r="J10" s="73" t="s">
        <v>29</v>
      </c>
      <c r="K10" s="77">
        <v>46045</v>
      </c>
      <c r="L10" s="78" t="s">
        <v>197</v>
      </c>
      <c r="M10" s="73"/>
      <c r="N10" s="73"/>
      <c r="O10" s="73" t="s">
        <v>204</v>
      </c>
      <c r="P10" s="73"/>
      <c r="Q10" s="73"/>
      <c r="R10" s="73" t="s">
        <v>204</v>
      </c>
      <c r="S10" s="73" t="s">
        <v>204</v>
      </c>
      <c r="T10" s="73"/>
      <c r="U10" s="73"/>
      <c r="V10" s="74" t="s">
        <v>611</v>
      </c>
      <c r="W10" s="79" t="s">
        <v>603</v>
      </c>
    </row>
    <row r="11" spans="1:36" customFormat="1" ht="27.75" customHeight="1">
      <c r="A11" s="72">
        <v>8</v>
      </c>
      <c r="B11" s="64" t="s">
        <v>182</v>
      </c>
      <c r="C11" s="73"/>
      <c r="D11" s="74" t="s">
        <v>286</v>
      </c>
      <c r="E11" s="75"/>
      <c r="F11" s="75">
        <v>224.94</v>
      </c>
      <c r="G11" s="73" t="s">
        <v>80</v>
      </c>
      <c r="H11" s="74" t="s">
        <v>287</v>
      </c>
      <c r="I11" s="76">
        <v>72135</v>
      </c>
      <c r="J11" s="73" t="s">
        <v>29</v>
      </c>
      <c r="K11" s="77">
        <v>46046</v>
      </c>
      <c r="L11" s="78" t="s">
        <v>197</v>
      </c>
      <c r="M11" s="73"/>
      <c r="N11" s="73"/>
      <c r="O11" s="73"/>
      <c r="P11" s="73"/>
      <c r="Q11" s="73"/>
      <c r="R11" s="73"/>
      <c r="S11" s="73"/>
      <c r="T11" s="73"/>
      <c r="U11" s="73"/>
      <c r="V11" s="74" t="s">
        <v>129</v>
      </c>
      <c r="W11" s="79"/>
    </row>
    <row r="12" spans="1:36" customFormat="1" ht="27.75" customHeight="1">
      <c r="A12" s="72">
        <v>9</v>
      </c>
      <c r="B12" s="64" t="s">
        <v>182</v>
      </c>
      <c r="C12" s="73"/>
      <c r="D12" s="74" t="s">
        <v>288</v>
      </c>
      <c r="E12" s="75"/>
      <c r="F12" s="75">
        <v>193.07</v>
      </c>
      <c r="G12" s="73" t="s">
        <v>43</v>
      </c>
      <c r="H12" s="74" t="s">
        <v>289</v>
      </c>
      <c r="I12" s="76">
        <v>52500</v>
      </c>
      <c r="J12" s="73" t="s">
        <v>29</v>
      </c>
      <c r="K12" s="77">
        <v>46046</v>
      </c>
      <c r="L12" s="78" t="s">
        <v>197</v>
      </c>
      <c r="M12" s="73"/>
      <c r="N12" s="73"/>
      <c r="O12" s="73"/>
      <c r="P12" s="73"/>
      <c r="Q12" s="73"/>
      <c r="R12" s="73"/>
      <c r="S12" s="73"/>
      <c r="T12" s="73"/>
      <c r="U12" s="73"/>
      <c r="V12" s="74" t="s">
        <v>290</v>
      </c>
      <c r="W12" s="79"/>
    </row>
    <row r="13" spans="1:36" customFormat="1" ht="27.75" customHeight="1">
      <c r="A13" s="72">
        <v>10</v>
      </c>
      <c r="B13" s="64" t="s">
        <v>182</v>
      </c>
      <c r="C13" s="73" t="s">
        <v>605</v>
      </c>
      <c r="D13" s="74" t="s">
        <v>604</v>
      </c>
      <c r="E13" s="75">
        <v>12.5</v>
      </c>
      <c r="F13" s="75">
        <v>199.99</v>
      </c>
      <c r="G13" s="73" t="s">
        <v>28</v>
      </c>
      <c r="H13" s="74" t="s">
        <v>606</v>
      </c>
      <c r="I13" s="76">
        <v>55000</v>
      </c>
      <c r="J13" s="73" t="s">
        <v>29</v>
      </c>
      <c r="K13" s="77">
        <v>46046.416666666664</v>
      </c>
      <c r="L13" s="78" t="s">
        <v>197</v>
      </c>
      <c r="M13" s="73"/>
      <c r="N13" s="73"/>
      <c r="O13" s="73"/>
      <c r="P13" s="73"/>
      <c r="Q13" s="73"/>
      <c r="R13" s="73"/>
      <c r="S13" s="73"/>
      <c r="T13" s="73"/>
      <c r="U13" s="73"/>
      <c r="V13" s="74" t="s">
        <v>71</v>
      </c>
      <c r="W13" s="79"/>
    </row>
    <row r="14" spans="1:36" customFormat="1" ht="27.75" customHeight="1">
      <c r="A14" s="72">
        <v>11</v>
      </c>
      <c r="B14" s="64" t="s">
        <v>182</v>
      </c>
      <c r="C14" s="73" t="s">
        <v>291</v>
      </c>
      <c r="D14" s="74" t="s">
        <v>292</v>
      </c>
      <c r="E14" s="75">
        <v>4.5</v>
      </c>
      <c r="F14" s="75">
        <v>115.5</v>
      </c>
      <c r="G14" s="73" t="s">
        <v>43</v>
      </c>
      <c r="H14" s="74" t="s">
        <v>293</v>
      </c>
      <c r="I14" s="76">
        <v>171</v>
      </c>
      <c r="J14" s="73" t="s">
        <v>29</v>
      </c>
      <c r="K14" s="77">
        <v>46047</v>
      </c>
      <c r="L14" s="78" t="s">
        <v>197</v>
      </c>
      <c r="M14" s="73"/>
      <c r="N14" s="73"/>
      <c r="O14" s="73"/>
      <c r="P14" s="73"/>
      <c r="Q14" s="73"/>
      <c r="R14" s="73"/>
      <c r="S14" s="73"/>
      <c r="T14" s="73"/>
      <c r="U14" s="73"/>
      <c r="V14" s="74" t="s">
        <v>294</v>
      </c>
      <c r="W14" s="79" t="s">
        <v>295</v>
      </c>
    </row>
    <row r="15" spans="1:36" customFormat="1" ht="27.75" customHeight="1">
      <c r="A15" s="72">
        <v>12</v>
      </c>
      <c r="B15" s="64" t="s">
        <v>182</v>
      </c>
      <c r="C15" s="73" t="s">
        <v>296</v>
      </c>
      <c r="D15" s="74" t="s">
        <v>297</v>
      </c>
      <c r="E15" s="75">
        <v>6.6</v>
      </c>
      <c r="F15" s="75">
        <v>143.13</v>
      </c>
      <c r="G15" s="73" t="s">
        <v>43</v>
      </c>
      <c r="H15" s="74" t="s">
        <v>293</v>
      </c>
      <c r="I15" s="76">
        <v>743</v>
      </c>
      <c r="J15" s="73" t="s">
        <v>29</v>
      </c>
      <c r="K15" s="77">
        <v>46047</v>
      </c>
      <c r="L15" s="78" t="s">
        <v>197</v>
      </c>
      <c r="M15" s="73"/>
      <c r="N15" s="73"/>
      <c r="O15" s="73"/>
      <c r="P15" s="73"/>
      <c r="Q15" s="73"/>
      <c r="R15" s="73"/>
      <c r="S15" s="73"/>
      <c r="T15" s="73"/>
      <c r="U15" s="73"/>
      <c r="V15" s="74" t="s">
        <v>298</v>
      </c>
      <c r="W15" s="79" t="s">
        <v>299</v>
      </c>
    </row>
    <row r="16" spans="1:36" customFormat="1" ht="27.75" customHeight="1">
      <c r="A16" s="72">
        <v>13</v>
      </c>
      <c r="B16" s="140" t="s">
        <v>300</v>
      </c>
      <c r="C16" s="140"/>
      <c r="D16" s="141" t="s">
        <v>301</v>
      </c>
      <c r="E16" s="142">
        <v>8.7200000000000006</v>
      </c>
      <c r="F16" s="142">
        <v>201.9</v>
      </c>
      <c r="G16" s="140" t="s">
        <v>28</v>
      </c>
      <c r="H16" s="141" t="s">
        <v>302</v>
      </c>
      <c r="I16" s="143">
        <v>11000</v>
      </c>
      <c r="J16" s="140" t="s">
        <v>29</v>
      </c>
      <c r="K16" s="144">
        <v>46059</v>
      </c>
      <c r="L16" s="145" t="s">
        <v>197</v>
      </c>
      <c r="M16" s="140"/>
      <c r="N16" s="140"/>
      <c r="O16" s="140"/>
      <c r="P16" s="140"/>
      <c r="Q16" s="140"/>
      <c r="R16" s="140"/>
      <c r="S16" s="140"/>
      <c r="T16" s="140"/>
      <c r="U16" s="140"/>
      <c r="V16" s="141" t="s">
        <v>298</v>
      </c>
      <c r="W16" s="146" t="s">
        <v>303</v>
      </c>
    </row>
    <row r="17" spans="1:36" ht="30" customHeight="1">
      <c r="A17" s="115"/>
      <c r="B17" s="115"/>
      <c r="C17" s="115"/>
      <c r="D17" s="114"/>
      <c r="E17" s="113"/>
      <c r="F17" s="113"/>
      <c r="G17" s="115"/>
      <c r="H17" s="114"/>
      <c r="I17" s="112"/>
      <c r="J17" s="115"/>
      <c r="K17" s="111"/>
      <c r="L17" s="111"/>
      <c r="M17" s="115"/>
      <c r="N17" s="115"/>
      <c r="O17" s="115"/>
      <c r="P17" s="115"/>
      <c r="Q17" s="115"/>
      <c r="R17" s="115"/>
      <c r="S17" s="115"/>
      <c r="T17" s="115"/>
      <c r="U17" s="115"/>
      <c r="V17" s="114"/>
      <c r="W17" s="114"/>
      <c r="X17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</row>
    <row r="18" spans="1:36" s="89" customFormat="1" ht="49.5" customHeight="1">
      <c r="A18" s="119" t="s">
        <v>225</v>
      </c>
      <c r="B18" s="120"/>
      <c r="C18" s="120"/>
      <c r="D18" s="121" t="s">
        <v>226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2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</row>
    <row r="19" spans="1:36" customFormat="1" ht="27.75" customHeight="1">
      <c r="A19" s="72">
        <v>1</v>
      </c>
      <c r="B19" s="64" t="s">
        <v>130</v>
      </c>
      <c r="C19" s="73" t="s">
        <v>304</v>
      </c>
      <c r="D19" s="74" t="s">
        <v>616</v>
      </c>
      <c r="E19" s="75">
        <v>7</v>
      </c>
      <c r="F19" s="75">
        <v>114</v>
      </c>
      <c r="G19" s="73" t="s">
        <v>28</v>
      </c>
      <c r="H19" s="74" t="s">
        <v>133</v>
      </c>
      <c r="I19" s="76">
        <v>5400</v>
      </c>
      <c r="J19" s="73" t="s">
        <v>29</v>
      </c>
      <c r="K19" s="77">
        <v>46043.291666666664</v>
      </c>
      <c r="L19" s="78" t="s">
        <v>197</v>
      </c>
      <c r="M19" s="73"/>
      <c r="N19" s="73"/>
      <c r="O19" s="73"/>
      <c r="P19" s="73"/>
      <c r="Q19" s="73"/>
      <c r="R19" s="73"/>
      <c r="S19" s="73"/>
      <c r="T19" s="73"/>
      <c r="U19" s="73"/>
      <c r="V19" s="74" t="s">
        <v>305</v>
      </c>
      <c r="W19" s="79"/>
    </row>
    <row r="20" spans="1:36" customFormat="1" ht="27.75" customHeight="1">
      <c r="A20" s="72">
        <v>2</v>
      </c>
      <c r="B20" s="64" t="s">
        <v>130</v>
      </c>
      <c r="C20" s="73"/>
      <c r="D20" s="74" t="s">
        <v>615</v>
      </c>
      <c r="E20" s="75">
        <v>6.6</v>
      </c>
      <c r="F20" s="75">
        <v>114.5</v>
      </c>
      <c r="G20" s="73" t="s">
        <v>28</v>
      </c>
      <c r="H20" s="74" t="s">
        <v>133</v>
      </c>
      <c r="I20" s="76">
        <v>5800</v>
      </c>
      <c r="J20" s="73" t="s">
        <v>29</v>
      </c>
      <c r="K20" s="77">
        <v>46043.416666666664</v>
      </c>
      <c r="L20" s="78" t="s">
        <v>197</v>
      </c>
      <c r="M20" s="73"/>
      <c r="N20" s="73"/>
      <c r="O20" s="73"/>
      <c r="P20" s="73"/>
      <c r="Q20" s="73"/>
      <c r="R20" s="73"/>
      <c r="S20" s="73"/>
      <c r="T20" s="73"/>
      <c r="U20" s="73"/>
      <c r="V20" s="74" t="s">
        <v>305</v>
      </c>
      <c r="W20" s="79"/>
    </row>
    <row r="21" spans="1:36" customFormat="1" ht="27.75" customHeight="1">
      <c r="A21" s="72">
        <v>3</v>
      </c>
      <c r="B21" s="64" t="s">
        <v>227</v>
      </c>
      <c r="C21" s="73" t="s">
        <v>311</v>
      </c>
      <c r="D21" s="74" t="s">
        <v>312</v>
      </c>
      <c r="E21" s="75">
        <v>6.85</v>
      </c>
      <c r="F21" s="75">
        <v>120.86</v>
      </c>
      <c r="G21" s="73" t="s">
        <v>28</v>
      </c>
      <c r="H21" s="74" t="s">
        <v>313</v>
      </c>
      <c r="I21" s="76">
        <v>700</v>
      </c>
      <c r="J21" s="73" t="s">
        <v>29</v>
      </c>
      <c r="K21" s="77">
        <v>46043.458333333336</v>
      </c>
      <c r="L21" s="77">
        <v>46043.458333333336</v>
      </c>
      <c r="M21" s="73"/>
      <c r="N21" s="73"/>
      <c r="O21" s="73"/>
      <c r="P21" s="73"/>
      <c r="Q21" s="73"/>
      <c r="R21" s="73"/>
      <c r="S21" s="73"/>
      <c r="T21" s="73"/>
      <c r="U21" s="73"/>
      <c r="V21" s="74" t="s">
        <v>294</v>
      </c>
      <c r="W21" s="79"/>
    </row>
    <row r="22" spans="1:36" customFormat="1" ht="27.75" customHeight="1">
      <c r="A22" s="72" t="s">
        <v>232</v>
      </c>
      <c r="B22" s="64" t="s">
        <v>227</v>
      </c>
      <c r="C22" s="73"/>
      <c r="D22" s="74" t="s">
        <v>314</v>
      </c>
      <c r="E22" s="75"/>
      <c r="F22" s="75">
        <v>174</v>
      </c>
      <c r="G22" s="73" t="s">
        <v>28</v>
      </c>
      <c r="H22" s="74" t="s">
        <v>240</v>
      </c>
      <c r="I22" s="76">
        <v>20918</v>
      </c>
      <c r="J22" s="73" t="s">
        <v>29</v>
      </c>
      <c r="K22" s="77">
        <v>46043.479166666664</v>
      </c>
      <c r="L22" s="77">
        <v>46043.479166666664</v>
      </c>
      <c r="M22" s="73"/>
      <c r="N22" s="73"/>
      <c r="O22" s="73"/>
      <c r="P22" s="73"/>
      <c r="Q22" s="73"/>
      <c r="R22" s="73"/>
      <c r="S22" s="73"/>
      <c r="T22" s="73"/>
      <c r="U22" s="73"/>
      <c r="V22" s="74" t="s">
        <v>129</v>
      </c>
      <c r="W22" s="79" t="s">
        <v>234</v>
      </c>
    </row>
    <row r="23" spans="1:36" customFormat="1" ht="27.75" customHeight="1">
      <c r="A23" s="72">
        <v>4</v>
      </c>
      <c r="B23" s="64" t="s">
        <v>227</v>
      </c>
      <c r="C23" s="73" t="s">
        <v>315</v>
      </c>
      <c r="D23" s="74" t="s">
        <v>316</v>
      </c>
      <c r="E23" s="75">
        <v>12.4</v>
      </c>
      <c r="F23" s="75">
        <v>183</v>
      </c>
      <c r="G23" s="73" t="s">
        <v>80</v>
      </c>
      <c r="H23" s="74" t="s">
        <v>317</v>
      </c>
      <c r="I23" s="76">
        <v>42000</v>
      </c>
      <c r="J23" s="73" t="s">
        <v>29</v>
      </c>
      <c r="K23" s="77">
        <v>46043.5</v>
      </c>
      <c r="L23" s="78" t="s">
        <v>197</v>
      </c>
      <c r="M23" s="73"/>
      <c r="N23" s="73"/>
      <c r="O23" s="73"/>
      <c r="P23" s="73"/>
      <c r="Q23" s="73"/>
      <c r="R23" s="73"/>
      <c r="S23" s="73"/>
      <c r="T23" s="73"/>
      <c r="U23" s="73"/>
      <c r="V23" s="74" t="s">
        <v>294</v>
      </c>
      <c r="W23" s="79"/>
    </row>
    <row r="24" spans="1:36" customFormat="1" ht="27.75" customHeight="1">
      <c r="A24" s="72">
        <v>5</v>
      </c>
      <c r="B24" s="64" t="s">
        <v>227</v>
      </c>
      <c r="C24" s="73" t="s">
        <v>620</v>
      </c>
      <c r="D24" s="74" t="s">
        <v>318</v>
      </c>
      <c r="E24" s="75">
        <v>11.9</v>
      </c>
      <c r="F24" s="75">
        <v>183</v>
      </c>
      <c r="G24" s="73" t="s">
        <v>80</v>
      </c>
      <c r="H24" s="74" t="s">
        <v>319</v>
      </c>
      <c r="I24" s="76">
        <v>40035.135000000002</v>
      </c>
      <c r="J24" s="73" t="s">
        <v>29</v>
      </c>
      <c r="K24" s="77">
        <v>46043.833333333336</v>
      </c>
      <c r="L24" s="77">
        <v>46043.833333333336</v>
      </c>
      <c r="M24" s="73"/>
      <c r="N24" s="73"/>
      <c r="O24" s="73"/>
      <c r="P24" s="73"/>
      <c r="Q24" s="73"/>
      <c r="R24" s="73"/>
      <c r="S24" s="73"/>
      <c r="T24" s="73"/>
      <c r="U24" s="73"/>
      <c r="V24" s="74" t="s">
        <v>129</v>
      </c>
      <c r="W24" s="79" t="s">
        <v>621</v>
      </c>
    </row>
    <row r="25" spans="1:36" customFormat="1" ht="27.75" customHeight="1">
      <c r="A25" s="72">
        <v>6</v>
      </c>
      <c r="B25" s="64" t="s">
        <v>227</v>
      </c>
      <c r="C25" s="73" t="s">
        <v>612</v>
      </c>
      <c r="D25" s="74" t="s">
        <v>320</v>
      </c>
      <c r="E25" s="75">
        <v>9</v>
      </c>
      <c r="F25" s="75">
        <v>174.38</v>
      </c>
      <c r="G25" s="73" t="s">
        <v>80</v>
      </c>
      <c r="H25" s="74" t="s">
        <v>613</v>
      </c>
      <c r="I25" s="76">
        <v>20660.641</v>
      </c>
      <c r="J25" s="73" t="s">
        <v>29</v>
      </c>
      <c r="K25" s="77">
        <v>46044.5</v>
      </c>
      <c r="L25" s="77">
        <v>46044.5</v>
      </c>
      <c r="M25" s="73"/>
      <c r="N25" s="73"/>
      <c r="O25" s="73"/>
      <c r="P25" s="73"/>
      <c r="Q25" s="73"/>
      <c r="R25" s="73"/>
      <c r="S25" s="73"/>
      <c r="T25" s="73"/>
      <c r="U25" s="73"/>
      <c r="V25" s="74" t="s">
        <v>129</v>
      </c>
      <c r="W25" s="79" t="s">
        <v>614</v>
      </c>
    </row>
    <row r="26" spans="1:36" customFormat="1" ht="27.75" customHeight="1">
      <c r="A26" s="72">
        <v>7</v>
      </c>
      <c r="B26" s="64" t="s">
        <v>227</v>
      </c>
      <c r="C26" s="73"/>
      <c r="D26" s="74" t="s">
        <v>321</v>
      </c>
      <c r="E26" s="75"/>
      <c r="F26" s="75">
        <v>176</v>
      </c>
      <c r="G26" s="73"/>
      <c r="H26" s="74" t="s">
        <v>322</v>
      </c>
      <c r="I26" s="76">
        <v>9266.0609999999997</v>
      </c>
      <c r="J26" s="73" t="s">
        <v>29</v>
      </c>
      <c r="K26" s="77">
        <v>46044.916666666664</v>
      </c>
      <c r="L26" s="78" t="s">
        <v>197</v>
      </c>
      <c r="M26" s="73"/>
      <c r="N26" s="73"/>
      <c r="O26" s="73"/>
      <c r="P26" s="73"/>
      <c r="Q26" s="73"/>
      <c r="R26" s="73"/>
      <c r="S26" s="73"/>
      <c r="T26" s="73"/>
      <c r="U26" s="73"/>
      <c r="V26" s="74" t="s">
        <v>129</v>
      </c>
      <c r="W26" s="79"/>
    </row>
    <row r="27" spans="1:36" customFormat="1" ht="27.75" customHeight="1">
      <c r="A27" s="72">
        <v>8</v>
      </c>
      <c r="B27" s="64" t="s">
        <v>227</v>
      </c>
      <c r="C27" s="73" t="s">
        <v>323</v>
      </c>
      <c r="D27" s="74" t="s">
        <v>324</v>
      </c>
      <c r="E27" s="75">
        <v>8</v>
      </c>
      <c r="F27" s="75">
        <v>185</v>
      </c>
      <c r="G27" s="73" t="s">
        <v>28</v>
      </c>
      <c r="H27" s="74" t="s">
        <v>133</v>
      </c>
      <c r="I27" s="76">
        <v>4025</v>
      </c>
      <c r="J27" s="73" t="s">
        <v>29</v>
      </c>
      <c r="K27" s="77">
        <v>46045.5</v>
      </c>
      <c r="L27" s="78" t="s">
        <v>197</v>
      </c>
      <c r="M27" s="73"/>
      <c r="N27" s="73"/>
      <c r="O27" s="73"/>
      <c r="P27" s="73"/>
      <c r="Q27" s="73"/>
      <c r="R27" s="73"/>
      <c r="S27" s="73"/>
      <c r="T27" s="73"/>
      <c r="U27" s="73"/>
      <c r="V27" s="74" t="s">
        <v>294</v>
      </c>
      <c r="W27" s="79"/>
    </row>
    <row r="28" spans="1:36" customFormat="1" ht="27.75" customHeight="1">
      <c r="A28" s="72">
        <v>9</v>
      </c>
      <c r="B28" s="73" t="s">
        <v>227</v>
      </c>
      <c r="C28" s="73" t="s">
        <v>325</v>
      </c>
      <c r="D28" s="74" t="s">
        <v>326</v>
      </c>
      <c r="E28" s="75">
        <v>10.5</v>
      </c>
      <c r="F28" s="75">
        <v>179.53</v>
      </c>
      <c r="G28" s="73" t="s">
        <v>28</v>
      </c>
      <c r="H28" s="74" t="s">
        <v>133</v>
      </c>
      <c r="I28" s="76">
        <v>12799.826999999999</v>
      </c>
      <c r="J28" s="73" t="s">
        <v>29</v>
      </c>
      <c r="K28" s="77">
        <v>46044.041666666664</v>
      </c>
      <c r="L28" s="78" t="s">
        <v>197</v>
      </c>
      <c r="M28" s="73"/>
      <c r="N28" s="73"/>
      <c r="O28" s="73"/>
      <c r="P28" s="73"/>
      <c r="Q28" s="73"/>
      <c r="R28" s="73"/>
      <c r="S28" s="73"/>
      <c r="T28" s="73"/>
      <c r="U28" s="73"/>
      <c r="V28" s="74" t="s">
        <v>294</v>
      </c>
      <c r="W28" s="79" t="s">
        <v>327</v>
      </c>
    </row>
    <row r="29" spans="1:36" customFormat="1" ht="27.75" customHeight="1">
      <c r="A29" s="72">
        <v>10</v>
      </c>
      <c r="B29" s="73" t="s">
        <v>227</v>
      </c>
      <c r="C29" s="73"/>
      <c r="D29" s="74" t="s">
        <v>328</v>
      </c>
      <c r="E29" s="75"/>
      <c r="F29" s="75">
        <v>174.2</v>
      </c>
      <c r="G29" s="73" t="s">
        <v>28</v>
      </c>
      <c r="H29" s="74" t="s">
        <v>240</v>
      </c>
      <c r="I29" s="76">
        <v>20000</v>
      </c>
      <c r="J29" s="73" t="s">
        <v>29</v>
      </c>
      <c r="K29" s="77">
        <v>46044.458333333336</v>
      </c>
      <c r="L29" s="78" t="s">
        <v>197</v>
      </c>
      <c r="M29" s="73"/>
      <c r="N29" s="73"/>
      <c r="O29" s="73"/>
      <c r="P29" s="73"/>
      <c r="Q29" s="73"/>
      <c r="R29" s="73"/>
      <c r="S29" s="73"/>
      <c r="T29" s="73"/>
      <c r="U29" s="73"/>
      <c r="V29" s="74" t="s">
        <v>129</v>
      </c>
      <c r="W29" s="79"/>
    </row>
    <row r="30" spans="1:36" customFormat="1" ht="27.75" customHeight="1">
      <c r="A30" s="72">
        <v>11</v>
      </c>
      <c r="B30" s="73" t="s">
        <v>227</v>
      </c>
      <c r="C30" s="73"/>
      <c r="D30" s="74" t="s">
        <v>329</v>
      </c>
      <c r="E30" s="75"/>
      <c r="F30" s="75">
        <v>117.27</v>
      </c>
      <c r="G30" s="73" t="s">
        <v>28</v>
      </c>
      <c r="H30" s="74" t="s">
        <v>133</v>
      </c>
      <c r="I30" s="76">
        <v>4500</v>
      </c>
      <c r="J30" s="73" t="s">
        <v>29</v>
      </c>
      <c r="K30" s="77">
        <v>46045.5</v>
      </c>
      <c r="L30" s="78" t="s">
        <v>197</v>
      </c>
      <c r="M30" s="73"/>
      <c r="N30" s="73"/>
      <c r="O30" s="73"/>
      <c r="P30" s="73"/>
      <c r="Q30" s="73"/>
      <c r="R30" s="73"/>
      <c r="S30" s="73"/>
      <c r="T30" s="73"/>
      <c r="U30" s="73"/>
      <c r="V30" s="74" t="s">
        <v>276</v>
      </c>
      <c r="W30" s="79" t="s">
        <v>327</v>
      </c>
    </row>
    <row r="31" spans="1:36" customFormat="1" ht="27.75" customHeight="1">
      <c r="A31" s="72">
        <v>12</v>
      </c>
      <c r="B31" s="73" t="s">
        <v>227</v>
      </c>
      <c r="C31" s="73"/>
      <c r="D31" s="74" t="s">
        <v>607</v>
      </c>
      <c r="E31" s="75">
        <v>5.8</v>
      </c>
      <c r="F31" s="75">
        <v>89.9</v>
      </c>
      <c r="G31" s="73" t="s">
        <v>28</v>
      </c>
      <c r="H31" s="74" t="s">
        <v>133</v>
      </c>
      <c r="I31" s="76">
        <v>3800.07</v>
      </c>
      <c r="J31" s="73" t="s">
        <v>29</v>
      </c>
      <c r="K31" s="77">
        <v>46046.083333333336</v>
      </c>
      <c r="L31" s="78" t="s">
        <v>197</v>
      </c>
      <c r="M31" s="73"/>
      <c r="N31" s="73"/>
      <c r="O31" s="73"/>
      <c r="P31" s="73"/>
      <c r="Q31" s="73"/>
      <c r="R31" s="73"/>
      <c r="S31" s="73"/>
      <c r="T31" s="73"/>
      <c r="U31" s="73"/>
      <c r="V31" s="74" t="s">
        <v>305</v>
      </c>
      <c r="W31" s="79"/>
    </row>
    <row r="32" spans="1:36" customFormat="1" ht="27.75" customHeight="1">
      <c r="A32" s="72">
        <v>13</v>
      </c>
      <c r="B32" s="64" t="s">
        <v>227</v>
      </c>
      <c r="C32" s="73"/>
      <c r="D32" s="74" t="s">
        <v>330</v>
      </c>
      <c r="E32" s="75"/>
      <c r="F32" s="75">
        <v>142</v>
      </c>
      <c r="G32" s="73" t="s">
        <v>28</v>
      </c>
      <c r="H32" s="74" t="s">
        <v>133</v>
      </c>
      <c r="I32" s="76">
        <v>5995</v>
      </c>
      <c r="J32" s="73" t="s">
        <v>29</v>
      </c>
      <c r="K32" s="77">
        <v>46047</v>
      </c>
      <c r="L32" s="77">
        <v>46047</v>
      </c>
      <c r="M32" s="73"/>
      <c r="N32" s="73"/>
      <c r="O32" s="73"/>
      <c r="P32" s="73"/>
      <c r="Q32" s="73"/>
      <c r="R32" s="73"/>
      <c r="S32" s="73"/>
      <c r="T32" s="73"/>
      <c r="U32" s="73"/>
      <c r="V32" s="74" t="s">
        <v>331</v>
      </c>
      <c r="W32" s="79" t="s">
        <v>327</v>
      </c>
    </row>
    <row r="33" spans="1:23" customFormat="1" ht="27.75" customHeight="1">
      <c r="A33" s="72">
        <v>14</v>
      </c>
      <c r="B33" s="73" t="s">
        <v>227</v>
      </c>
      <c r="C33" s="73" t="s">
        <v>332</v>
      </c>
      <c r="D33" s="74" t="s">
        <v>333</v>
      </c>
      <c r="E33" s="75">
        <v>8.4499999999999993</v>
      </c>
      <c r="F33" s="75">
        <v>184</v>
      </c>
      <c r="G33" s="73" t="s">
        <v>28</v>
      </c>
      <c r="H33" s="74" t="s">
        <v>317</v>
      </c>
      <c r="I33" s="76">
        <v>17200</v>
      </c>
      <c r="J33" s="73" t="s">
        <v>29</v>
      </c>
      <c r="K33" s="77">
        <v>46047.416666666664</v>
      </c>
      <c r="L33" s="78" t="s">
        <v>197</v>
      </c>
      <c r="M33" s="73"/>
      <c r="N33" s="73"/>
      <c r="O33" s="73"/>
      <c r="P33" s="73"/>
      <c r="Q33" s="73"/>
      <c r="R33" s="73"/>
      <c r="S33" s="73"/>
      <c r="T33" s="73"/>
      <c r="U33" s="73"/>
      <c r="V33" s="74" t="s">
        <v>71</v>
      </c>
      <c r="W33" s="79" t="s">
        <v>327</v>
      </c>
    </row>
    <row r="34" spans="1:23" customFormat="1" ht="27.75" customHeight="1">
      <c r="A34" s="72">
        <v>15</v>
      </c>
      <c r="B34" s="73" t="s">
        <v>227</v>
      </c>
      <c r="C34" s="73"/>
      <c r="D34" s="74" t="s">
        <v>334</v>
      </c>
      <c r="E34" s="75"/>
      <c r="F34" s="75">
        <v>145.53</v>
      </c>
      <c r="G34" s="73" t="s">
        <v>28</v>
      </c>
      <c r="H34" s="74" t="s">
        <v>133</v>
      </c>
      <c r="I34" s="76">
        <v>5000</v>
      </c>
      <c r="J34" s="73" t="s">
        <v>29</v>
      </c>
      <c r="K34" s="77">
        <v>46047.5</v>
      </c>
      <c r="L34" s="78" t="s">
        <v>197</v>
      </c>
      <c r="M34" s="73"/>
      <c r="N34" s="73"/>
      <c r="O34" s="73"/>
      <c r="P34" s="73"/>
      <c r="Q34" s="73"/>
      <c r="R34" s="73"/>
      <c r="S34" s="73"/>
      <c r="T34" s="73"/>
      <c r="U34" s="73"/>
      <c r="V34" s="74" t="s">
        <v>129</v>
      </c>
      <c r="W34" s="79"/>
    </row>
    <row r="35" spans="1:23" customFormat="1" ht="27.75" customHeight="1">
      <c r="A35" s="72">
        <v>16</v>
      </c>
      <c r="B35" s="140" t="s">
        <v>130</v>
      </c>
      <c r="C35" s="140" t="s">
        <v>332</v>
      </c>
      <c r="D35" s="141" t="s">
        <v>335</v>
      </c>
      <c r="E35" s="142">
        <v>8.4499999999999993</v>
      </c>
      <c r="F35" s="142">
        <v>184.06</v>
      </c>
      <c r="G35" s="140" t="s">
        <v>28</v>
      </c>
      <c r="H35" s="141" t="s">
        <v>336</v>
      </c>
      <c r="I35" s="143">
        <v>17200</v>
      </c>
      <c r="J35" s="140" t="s">
        <v>29</v>
      </c>
      <c r="K35" s="144">
        <v>46048.458333333336</v>
      </c>
      <c r="L35" s="145" t="s">
        <v>197</v>
      </c>
      <c r="M35" s="140"/>
      <c r="N35" s="140"/>
      <c r="O35" s="140"/>
      <c r="P35" s="140"/>
      <c r="Q35" s="140"/>
      <c r="R35" s="140"/>
      <c r="S35" s="140"/>
      <c r="T35" s="140"/>
      <c r="U35" s="140"/>
      <c r="V35" s="141" t="s">
        <v>71</v>
      </c>
      <c r="W35" s="146" t="s">
        <v>337</v>
      </c>
    </row>
    <row r="36" spans="1:23" customFormat="1" ht="30" customHeight="1">
      <c r="A36" s="115"/>
      <c r="B36" s="115"/>
      <c r="C36" s="115"/>
      <c r="D36" s="114"/>
      <c r="E36" s="113"/>
      <c r="F36" s="113"/>
      <c r="G36" s="115"/>
      <c r="H36" s="114"/>
      <c r="I36" s="112"/>
      <c r="J36" s="115"/>
      <c r="K36" s="111"/>
      <c r="L36" s="111"/>
      <c r="M36" s="115"/>
      <c r="N36" s="115"/>
      <c r="O36" s="115"/>
      <c r="P36" s="115"/>
      <c r="Q36" s="115"/>
      <c r="R36" s="115"/>
      <c r="S36" s="115"/>
      <c r="T36" s="115"/>
      <c r="U36" s="115"/>
      <c r="V36" s="114"/>
      <c r="W36" s="114"/>
    </row>
    <row r="37" spans="1:23" s="60" customFormat="1" ht="45" customHeight="1">
      <c r="A37" s="86" t="s">
        <v>338</v>
      </c>
      <c r="B37" s="87"/>
      <c r="C37" s="87"/>
      <c r="D37" s="110" t="s">
        <v>242</v>
      </c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</row>
    <row r="38" spans="1:23" customFormat="1" ht="27.75" customHeight="1">
      <c r="A38" s="72">
        <v>1</v>
      </c>
      <c r="B38" s="64" t="s">
        <v>243</v>
      </c>
      <c r="C38" s="73"/>
      <c r="D38" s="74" t="s">
        <v>339</v>
      </c>
      <c r="E38" s="75"/>
      <c r="F38" s="75">
        <v>221.6</v>
      </c>
      <c r="G38" s="64" t="s">
        <v>14</v>
      </c>
      <c r="H38" s="104" t="s">
        <v>117</v>
      </c>
      <c r="I38" s="76">
        <v>1600</v>
      </c>
      <c r="J38" s="64" t="s">
        <v>118</v>
      </c>
      <c r="K38" s="77">
        <v>46043</v>
      </c>
      <c r="L38" s="108" t="s">
        <v>197</v>
      </c>
      <c r="M38" s="73"/>
      <c r="N38" s="73"/>
      <c r="O38" s="73"/>
      <c r="P38" s="73"/>
      <c r="Q38" s="73"/>
      <c r="R38" s="73"/>
      <c r="S38" s="73"/>
      <c r="T38" s="73"/>
      <c r="U38" s="73"/>
      <c r="V38" s="74" t="s">
        <v>340</v>
      </c>
      <c r="W38" s="109" t="s">
        <v>245</v>
      </c>
    </row>
    <row r="39" spans="1:23" customFormat="1" ht="27.75" customHeight="1">
      <c r="A39" s="72" t="s">
        <v>232</v>
      </c>
      <c r="B39" s="73" t="s">
        <v>243</v>
      </c>
      <c r="C39" s="73"/>
      <c r="D39" s="74" t="s">
        <v>343</v>
      </c>
      <c r="E39" s="75">
        <v>9.5</v>
      </c>
      <c r="F39" s="75">
        <v>225</v>
      </c>
      <c r="G39" s="73" t="s">
        <v>14</v>
      </c>
      <c r="H39" s="74" t="s">
        <v>117</v>
      </c>
      <c r="I39" s="76">
        <v>1815</v>
      </c>
      <c r="J39" s="73" t="s">
        <v>118</v>
      </c>
      <c r="K39" s="77">
        <v>46043</v>
      </c>
      <c r="L39" s="77" t="s">
        <v>246</v>
      </c>
      <c r="M39" s="73"/>
      <c r="N39" s="73"/>
      <c r="O39" s="73"/>
      <c r="P39" s="73"/>
      <c r="Q39" s="73"/>
      <c r="R39" s="73"/>
      <c r="S39" s="73"/>
      <c r="T39" s="73"/>
      <c r="U39" s="73"/>
      <c r="V39" s="74" t="s">
        <v>344</v>
      </c>
      <c r="W39" s="79" t="s">
        <v>234</v>
      </c>
    </row>
    <row r="40" spans="1:23" customFormat="1" ht="27.75" customHeight="1">
      <c r="A40" s="72">
        <v>2</v>
      </c>
      <c r="B40" s="73" t="s">
        <v>243</v>
      </c>
      <c r="C40" s="73"/>
      <c r="D40" s="74" t="s">
        <v>345</v>
      </c>
      <c r="E40" s="75">
        <v>9.8000000000000007</v>
      </c>
      <c r="F40" s="75">
        <v>228.2</v>
      </c>
      <c r="G40" s="73" t="s">
        <v>14</v>
      </c>
      <c r="H40" s="74" t="s">
        <v>117</v>
      </c>
      <c r="I40" s="76">
        <v>1190</v>
      </c>
      <c r="J40" s="73" t="s">
        <v>118</v>
      </c>
      <c r="K40" s="77">
        <v>46044.5</v>
      </c>
      <c r="L40" s="78" t="s">
        <v>197</v>
      </c>
      <c r="M40" s="73"/>
      <c r="N40" s="73"/>
      <c r="O40" s="73"/>
      <c r="P40" s="73"/>
      <c r="Q40" s="73"/>
      <c r="R40" s="73"/>
      <c r="S40" s="73"/>
      <c r="T40" s="73"/>
      <c r="U40" s="73"/>
      <c r="V40" s="74" t="s">
        <v>346</v>
      </c>
      <c r="W40" s="79" t="s">
        <v>245</v>
      </c>
    </row>
    <row r="41" spans="1:23" customFormat="1" ht="27.75" customHeight="1">
      <c r="A41" s="72">
        <v>3</v>
      </c>
      <c r="B41" s="73" t="s">
        <v>243</v>
      </c>
      <c r="C41" s="73"/>
      <c r="D41" s="74" t="s">
        <v>347</v>
      </c>
      <c r="E41" s="75">
        <v>7.5</v>
      </c>
      <c r="F41" s="75">
        <v>193.03</v>
      </c>
      <c r="G41" s="73" t="s">
        <v>14</v>
      </c>
      <c r="H41" s="74" t="s">
        <v>117</v>
      </c>
      <c r="I41" s="76">
        <v>1772</v>
      </c>
      <c r="J41" s="73" t="s">
        <v>118</v>
      </c>
      <c r="K41" s="77">
        <v>46044.166666666664</v>
      </c>
      <c r="L41" s="78" t="s">
        <v>246</v>
      </c>
      <c r="M41" s="73"/>
      <c r="N41" s="73"/>
      <c r="O41" s="73"/>
      <c r="P41" s="73"/>
      <c r="Q41" s="73"/>
      <c r="R41" s="73"/>
      <c r="S41" s="73"/>
      <c r="T41" s="73"/>
      <c r="U41" s="73"/>
      <c r="V41" s="74" t="s">
        <v>344</v>
      </c>
      <c r="W41" s="79"/>
    </row>
    <row r="42" spans="1:23" customFormat="1" ht="27.75" customHeight="1">
      <c r="A42" s="72">
        <v>4</v>
      </c>
      <c r="B42" s="73" t="s">
        <v>243</v>
      </c>
      <c r="C42" s="73"/>
      <c r="D42" s="74" t="s">
        <v>348</v>
      </c>
      <c r="E42" s="75"/>
      <c r="F42" s="75">
        <v>231.53</v>
      </c>
      <c r="G42" s="73" t="s">
        <v>14</v>
      </c>
      <c r="H42" s="74" t="s">
        <v>117</v>
      </c>
      <c r="I42" s="76">
        <v>1300</v>
      </c>
      <c r="J42" s="73" t="s">
        <v>118</v>
      </c>
      <c r="K42" s="77">
        <v>46047</v>
      </c>
      <c r="L42" s="78" t="s">
        <v>197</v>
      </c>
      <c r="M42" s="73"/>
      <c r="N42" s="73"/>
      <c r="O42" s="73"/>
      <c r="P42" s="73"/>
      <c r="Q42" s="73"/>
      <c r="R42" s="73"/>
      <c r="S42" s="73"/>
      <c r="T42" s="73"/>
      <c r="U42" s="73"/>
      <c r="V42" s="74" t="s">
        <v>349</v>
      </c>
      <c r="W42" s="79" t="s">
        <v>245</v>
      </c>
    </row>
    <row r="43" spans="1:23" customFormat="1" ht="27.75" customHeight="1">
      <c r="A43" s="72">
        <v>5</v>
      </c>
      <c r="B43" s="73" t="s">
        <v>243</v>
      </c>
      <c r="C43" s="73"/>
      <c r="D43" s="74" t="s">
        <v>350</v>
      </c>
      <c r="E43" s="75"/>
      <c r="F43" s="75">
        <v>166.09899999999999</v>
      </c>
      <c r="G43" s="73" t="s">
        <v>14</v>
      </c>
      <c r="H43" s="74" t="s">
        <v>117</v>
      </c>
      <c r="I43" s="76">
        <v>450</v>
      </c>
      <c r="J43" s="73" t="s">
        <v>118</v>
      </c>
      <c r="K43" s="77">
        <v>46048</v>
      </c>
      <c r="L43" s="78" t="s">
        <v>197</v>
      </c>
      <c r="M43" s="73"/>
      <c r="N43" s="73"/>
      <c r="O43" s="73"/>
      <c r="P43" s="73"/>
      <c r="Q43" s="73"/>
      <c r="R43" s="73"/>
      <c r="S43" s="73"/>
      <c r="T43" s="73"/>
      <c r="U43" s="73"/>
      <c r="V43" s="74" t="s">
        <v>351</v>
      </c>
      <c r="W43" s="79" t="s">
        <v>245</v>
      </c>
    </row>
    <row r="44" spans="1:23" customFormat="1" ht="27.75" customHeight="1">
      <c r="A44" s="72">
        <v>6</v>
      </c>
      <c r="B44" s="64" t="s">
        <v>243</v>
      </c>
      <c r="C44" s="73"/>
      <c r="D44" s="74" t="s">
        <v>602</v>
      </c>
      <c r="E44" s="75">
        <v>9.8000000000000007</v>
      </c>
      <c r="F44" s="75">
        <v>208.91</v>
      </c>
      <c r="G44" s="73" t="s">
        <v>14</v>
      </c>
      <c r="H44" s="74" t="s">
        <v>117</v>
      </c>
      <c r="I44" s="76">
        <v>1100</v>
      </c>
      <c r="J44" s="73" t="s">
        <v>118</v>
      </c>
      <c r="K44" s="77">
        <v>46048.791666666664</v>
      </c>
      <c r="L44" s="78" t="s">
        <v>197</v>
      </c>
      <c r="M44" s="73"/>
      <c r="N44" s="73"/>
      <c r="O44" s="73"/>
      <c r="P44" s="73"/>
      <c r="Q44" s="73"/>
      <c r="R44" s="73"/>
      <c r="S44" s="73"/>
      <c r="T44" s="73"/>
      <c r="U44" s="73"/>
      <c r="V44" s="74" t="s">
        <v>346</v>
      </c>
      <c r="W44" s="79" t="s">
        <v>245</v>
      </c>
    </row>
    <row r="45" spans="1:23" customFormat="1" ht="27.75" customHeight="1">
      <c r="A45" s="72">
        <v>7</v>
      </c>
      <c r="B45" s="73" t="s">
        <v>243</v>
      </c>
      <c r="C45" s="73"/>
      <c r="D45" s="74" t="s">
        <v>352</v>
      </c>
      <c r="E45" s="75">
        <v>9</v>
      </c>
      <c r="F45" s="75">
        <v>195.73</v>
      </c>
      <c r="G45" s="73" t="s">
        <v>14</v>
      </c>
      <c r="H45" s="74" t="s">
        <v>117</v>
      </c>
      <c r="I45" s="76">
        <v>2200</v>
      </c>
      <c r="J45" s="73" t="s">
        <v>118</v>
      </c>
      <c r="K45" s="77">
        <v>46049</v>
      </c>
      <c r="L45" s="77" t="s">
        <v>246</v>
      </c>
      <c r="M45" s="73"/>
      <c r="N45" s="73"/>
      <c r="O45" s="73"/>
      <c r="P45" s="73"/>
      <c r="Q45" s="73"/>
      <c r="R45" s="73"/>
      <c r="S45" s="73"/>
      <c r="T45" s="73"/>
      <c r="U45" s="73"/>
      <c r="V45" s="74" t="s">
        <v>344</v>
      </c>
      <c r="W45" s="79"/>
    </row>
    <row r="46" spans="1:23" customFormat="1" ht="27.75" customHeight="1">
      <c r="A46" s="72">
        <v>8</v>
      </c>
      <c r="B46" s="73" t="s">
        <v>243</v>
      </c>
      <c r="C46" s="73"/>
      <c r="D46" s="74" t="s">
        <v>353</v>
      </c>
      <c r="E46" s="75"/>
      <c r="F46" s="75">
        <v>221.62</v>
      </c>
      <c r="G46" s="73" t="s">
        <v>14</v>
      </c>
      <c r="H46" s="74" t="s">
        <v>117</v>
      </c>
      <c r="I46" s="76">
        <v>2000</v>
      </c>
      <c r="J46" s="73" t="s">
        <v>118</v>
      </c>
      <c r="K46" s="77">
        <v>46050</v>
      </c>
      <c r="L46" s="78" t="s">
        <v>197</v>
      </c>
      <c r="M46" s="73"/>
      <c r="N46" s="73"/>
      <c r="O46" s="73"/>
      <c r="P46" s="73"/>
      <c r="Q46" s="73"/>
      <c r="R46" s="73"/>
      <c r="S46" s="73"/>
      <c r="T46" s="73"/>
      <c r="U46" s="73"/>
      <c r="V46" s="74" t="s">
        <v>354</v>
      </c>
      <c r="W46" s="79" t="s">
        <v>245</v>
      </c>
    </row>
    <row r="47" spans="1:23" customFormat="1" ht="27.75" customHeight="1">
      <c r="A47" s="72">
        <v>9</v>
      </c>
      <c r="B47" s="66" t="s">
        <v>243</v>
      </c>
      <c r="C47" s="66"/>
      <c r="D47" s="67" t="s">
        <v>355</v>
      </c>
      <c r="E47" s="68">
        <v>11.5</v>
      </c>
      <c r="F47" s="68">
        <v>185.97</v>
      </c>
      <c r="G47" s="66" t="s">
        <v>14</v>
      </c>
      <c r="H47" s="67" t="s">
        <v>117</v>
      </c>
      <c r="I47" s="69">
        <v>1320</v>
      </c>
      <c r="J47" s="66" t="s">
        <v>118</v>
      </c>
      <c r="K47" s="70">
        <v>46051.5</v>
      </c>
      <c r="L47" s="102" t="s">
        <v>197</v>
      </c>
      <c r="M47" s="66"/>
      <c r="N47" s="66"/>
      <c r="O47" s="66"/>
      <c r="P47" s="66"/>
      <c r="Q47" s="66"/>
      <c r="R47" s="66"/>
      <c r="S47" s="66"/>
      <c r="T47" s="66"/>
      <c r="U47" s="66"/>
      <c r="V47" s="67" t="s">
        <v>346</v>
      </c>
      <c r="W47" s="71" t="s">
        <v>245</v>
      </c>
    </row>
    <row r="48" spans="1:23" s="60" customFormat="1" ht="30" customHeight="1">
      <c r="A48" s="90"/>
      <c r="B48" s="91"/>
      <c r="C48" s="91"/>
      <c r="D48" s="92"/>
      <c r="E48" s="93"/>
      <c r="F48" s="93"/>
      <c r="G48" s="91"/>
      <c r="H48" s="92"/>
      <c r="I48" s="94"/>
      <c r="J48" s="91"/>
      <c r="K48" s="95"/>
      <c r="L48" s="95"/>
      <c r="M48" s="91"/>
      <c r="N48" s="91"/>
      <c r="O48" s="91"/>
      <c r="P48" s="91"/>
      <c r="Q48" s="91"/>
      <c r="R48" s="91"/>
      <c r="S48" s="91"/>
      <c r="T48" s="91"/>
      <c r="U48" s="91"/>
      <c r="V48" s="92"/>
      <c r="W48" s="92"/>
    </row>
    <row r="49" spans="1:36" s="60" customFormat="1" ht="45" customHeight="1">
      <c r="A49" s="86" t="s">
        <v>249</v>
      </c>
      <c r="B49" s="87"/>
      <c r="C49" s="87"/>
      <c r="D49" s="110" t="s">
        <v>250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8"/>
    </row>
    <row r="50" spans="1:36" customFormat="1" ht="27.75" customHeight="1">
      <c r="A50" s="65"/>
      <c r="B50" s="66"/>
      <c r="C50" s="66"/>
      <c r="D50" s="67" t="s">
        <v>251</v>
      </c>
      <c r="E50" s="68"/>
      <c r="F50" s="68"/>
      <c r="G50" s="66"/>
      <c r="H50" s="67"/>
      <c r="I50" s="69"/>
      <c r="J50" s="66"/>
      <c r="K50" s="70"/>
      <c r="L50" s="102"/>
      <c r="M50" s="66"/>
      <c r="N50" s="66"/>
      <c r="O50" s="66"/>
      <c r="P50" s="66"/>
      <c r="Q50" s="66"/>
      <c r="R50" s="66"/>
      <c r="S50" s="66"/>
      <c r="T50" s="66"/>
      <c r="U50" s="66"/>
      <c r="V50" s="67"/>
      <c r="W50" s="71"/>
    </row>
    <row r="51" spans="1:36" s="60" customFormat="1" ht="21">
      <c r="A51" s="90"/>
      <c r="B51" s="91"/>
      <c r="C51" s="91"/>
      <c r="D51" s="92"/>
      <c r="E51" s="93"/>
      <c r="F51" s="93"/>
      <c r="G51" s="91"/>
      <c r="H51" s="92"/>
      <c r="I51" s="94"/>
      <c r="J51" s="91"/>
      <c r="K51" s="95"/>
      <c r="L51" s="95"/>
      <c r="M51" s="91"/>
      <c r="N51" s="91"/>
      <c r="O51" s="91"/>
      <c r="P51" s="91"/>
      <c r="Q51" s="91"/>
      <c r="R51" s="91"/>
      <c r="S51" s="91"/>
      <c r="T51" s="91"/>
      <c r="U51" s="91"/>
      <c r="V51" s="92"/>
      <c r="W51" s="92"/>
    </row>
    <row r="52" spans="1:36" s="60" customFormat="1" ht="45" customHeight="1">
      <c r="A52" s="86" t="s">
        <v>356</v>
      </c>
      <c r="B52" s="87"/>
      <c r="C52" s="87"/>
      <c r="D52" s="110" t="s">
        <v>253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8"/>
    </row>
    <row r="53" spans="1:36" customFormat="1" ht="27.75" customHeight="1">
      <c r="A53" s="65"/>
      <c r="B53" s="66"/>
      <c r="C53" s="66"/>
      <c r="D53" s="67" t="s">
        <v>251</v>
      </c>
      <c r="E53" s="68"/>
      <c r="F53" s="68"/>
      <c r="G53" s="66"/>
      <c r="H53" s="67"/>
      <c r="I53" s="69"/>
      <c r="J53" s="66"/>
      <c r="K53" s="70"/>
      <c r="L53" s="102"/>
      <c r="M53" s="66"/>
      <c r="N53" s="66"/>
      <c r="O53" s="66"/>
      <c r="P53" s="66"/>
      <c r="Q53" s="66"/>
      <c r="R53" s="66"/>
      <c r="S53" s="66"/>
      <c r="T53" s="66"/>
      <c r="U53" s="66"/>
      <c r="V53" s="67"/>
      <c r="W53" s="71"/>
    </row>
    <row r="54" spans="1:36">
      <c r="A54" s="60"/>
      <c r="B54" s="60"/>
      <c r="C54" s="62"/>
      <c r="D54" s="60"/>
      <c r="E54" s="60"/>
      <c r="F54" s="60"/>
      <c r="G54" s="62"/>
      <c r="H54" s="60"/>
      <c r="I54" s="60"/>
      <c r="J54" s="60"/>
      <c r="K54" s="99"/>
      <c r="L54" s="10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</row>
    <row r="55" spans="1:36" s="60" customFormat="1">
      <c r="C55" s="62"/>
      <c r="G55" s="62"/>
      <c r="K55" s="99"/>
      <c r="L55" s="100"/>
    </row>
    <row r="56" spans="1:36" s="60" customFormat="1">
      <c r="C56" s="62"/>
      <c r="G56" s="62"/>
      <c r="K56" s="99"/>
      <c r="L56" s="100"/>
    </row>
    <row r="57" spans="1:36">
      <c r="A57" s="60"/>
      <c r="B57" s="60"/>
      <c r="C57" s="62"/>
      <c r="D57" s="60"/>
      <c r="E57" s="60"/>
      <c r="F57" s="60"/>
      <c r="G57" s="62"/>
      <c r="H57" s="60"/>
      <c r="I57" s="60"/>
      <c r="J57" s="60"/>
      <c r="K57" s="99"/>
      <c r="L57" s="10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</row>
    <row r="58" spans="1:36">
      <c r="A58" s="60"/>
      <c r="B58" s="60"/>
      <c r="C58" s="62"/>
      <c r="D58" s="60"/>
      <c r="E58" s="60"/>
      <c r="F58" s="60"/>
      <c r="G58" s="62"/>
      <c r="H58" s="60"/>
      <c r="I58" s="60"/>
      <c r="J58" s="60"/>
      <c r="K58" s="99"/>
      <c r="L58" s="10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</row>
    <row r="59" spans="1:36">
      <c r="A59" s="60"/>
      <c r="B59" s="60"/>
      <c r="C59" s="62"/>
      <c r="D59" s="60"/>
      <c r="E59" s="60"/>
      <c r="F59" s="60"/>
      <c r="G59" s="62"/>
      <c r="H59" s="60"/>
      <c r="I59" s="60"/>
      <c r="J59" s="60"/>
      <c r="K59" s="99"/>
      <c r="L59" s="10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</row>
    <row r="60" spans="1:36">
      <c r="A60" s="60"/>
      <c r="B60" s="60"/>
      <c r="C60" s="62"/>
      <c r="D60" s="60"/>
      <c r="E60" s="60"/>
      <c r="F60" s="60"/>
      <c r="G60" s="62"/>
      <c r="H60" s="60"/>
      <c r="I60" s="60"/>
      <c r="J60" s="60"/>
      <c r="K60" s="99"/>
      <c r="L60" s="10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</row>
    <row r="61" spans="1:36">
      <c r="A61" s="60"/>
      <c r="B61" s="60"/>
      <c r="C61" s="62"/>
      <c r="D61" s="60"/>
      <c r="E61" s="60"/>
      <c r="F61" s="60"/>
      <c r="G61" s="62"/>
      <c r="H61" s="60"/>
      <c r="I61" s="60"/>
      <c r="J61" s="60"/>
      <c r="K61" s="99"/>
      <c r="L61" s="10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</row>
    <row r="62" spans="1:36">
      <c r="A62" s="60"/>
      <c r="B62" s="60"/>
      <c r="C62" s="62"/>
      <c r="D62" s="60"/>
      <c r="E62" s="60"/>
      <c r="F62" s="60"/>
      <c r="G62" s="62"/>
      <c r="H62" s="60"/>
      <c r="I62" s="60"/>
      <c r="J62" s="60"/>
      <c r="K62" s="99"/>
      <c r="L62" s="10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</row>
    <row r="63" spans="1:36">
      <c r="A63" s="60"/>
      <c r="B63" s="60"/>
      <c r="C63" s="62"/>
      <c r="D63" s="60"/>
      <c r="E63" s="60"/>
      <c r="F63" s="60"/>
      <c r="G63" s="62"/>
      <c r="H63" s="60"/>
      <c r="I63" s="60"/>
      <c r="J63" s="60"/>
      <c r="K63" s="99"/>
      <c r="L63" s="10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</row>
    <row r="64" spans="1:36">
      <c r="A64" s="60"/>
      <c r="B64" s="60"/>
      <c r="C64" s="62"/>
      <c r="D64" s="60"/>
      <c r="E64" s="60"/>
      <c r="F64" s="60"/>
      <c r="G64" s="62"/>
      <c r="H64" s="60"/>
      <c r="I64" s="60"/>
      <c r="J64" s="60"/>
      <c r="K64" s="99"/>
      <c r="L64" s="10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</row>
    <row r="65" spans="1:36">
      <c r="A65" s="60"/>
      <c r="B65" s="60"/>
      <c r="C65" s="62"/>
      <c r="D65" s="60"/>
      <c r="E65" s="60"/>
      <c r="F65" s="60"/>
      <c r="G65" s="62"/>
      <c r="H65" s="60"/>
      <c r="I65" s="60"/>
      <c r="J65" s="60"/>
      <c r="K65" s="99"/>
      <c r="L65" s="10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</row>
    <row r="66" spans="1:36">
      <c r="A66" s="60"/>
      <c r="B66" s="60"/>
      <c r="C66" s="62"/>
      <c r="D66" s="60"/>
      <c r="E66" s="60"/>
      <c r="F66" s="60"/>
      <c r="G66" s="62"/>
      <c r="H66" s="60"/>
      <c r="I66" s="60"/>
      <c r="J66" s="60"/>
      <c r="K66" s="99"/>
      <c r="L66" s="10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</row>
    <row r="67" spans="1:36">
      <c r="A67" s="60"/>
      <c r="B67" s="60"/>
      <c r="C67" s="62"/>
      <c r="D67" s="60"/>
      <c r="E67" s="60"/>
      <c r="F67" s="60"/>
      <c r="G67" s="62"/>
      <c r="H67" s="60"/>
      <c r="I67" s="60"/>
      <c r="J67" s="60"/>
      <c r="K67" s="99"/>
      <c r="L67" s="10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</row>
    <row r="68" spans="1:36">
      <c r="A68" s="60"/>
      <c r="B68" s="60"/>
      <c r="C68" s="62"/>
      <c r="D68" s="60"/>
      <c r="E68" s="60"/>
      <c r="F68" s="60"/>
      <c r="G68" s="62"/>
      <c r="H68" s="60"/>
      <c r="I68" s="60"/>
      <c r="J68" s="60"/>
      <c r="K68" s="99"/>
      <c r="L68" s="10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</row>
    <row r="69" spans="1:36">
      <c r="A69" s="60"/>
      <c r="B69" s="60"/>
      <c r="C69" s="62"/>
      <c r="D69" s="60"/>
      <c r="E69" s="60"/>
      <c r="F69" s="60"/>
      <c r="G69" s="62"/>
      <c r="H69" s="60"/>
      <c r="I69" s="60"/>
      <c r="J69" s="60"/>
      <c r="K69" s="99"/>
      <c r="L69" s="10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</row>
    <row r="70" spans="1:36">
      <c r="A70" s="60"/>
      <c r="B70" s="60"/>
      <c r="C70" s="62"/>
      <c r="D70" s="60"/>
      <c r="E70" s="60"/>
      <c r="F70" s="60"/>
      <c r="G70" s="62"/>
      <c r="H70" s="60"/>
      <c r="I70" s="60"/>
      <c r="J70" s="60"/>
      <c r="K70" s="99"/>
      <c r="L70" s="10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</row>
    <row r="71" spans="1:36">
      <c r="A71" s="60"/>
      <c r="B71" s="60"/>
      <c r="C71" s="62"/>
      <c r="D71" s="60"/>
      <c r="E71" s="60"/>
      <c r="F71" s="60"/>
      <c r="G71" s="62"/>
      <c r="H71" s="60"/>
      <c r="I71" s="60"/>
      <c r="J71" s="60"/>
      <c r="K71" s="99"/>
      <c r="L71" s="10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</row>
    <row r="72" spans="1:36">
      <c r="A72" s="60"/>
      <c r="B72" s="60"/>
      <c r="C72" s="62"/>
      <c r="D72" s="60"/>
      <c r="E72" s="60"/>
      <c r="F72" s="60"/>
      <c r="G72" s="62"/>
      <c r="H72" s="60"/>
      <c r="I72" s="60"/>
      <c r="J72" s="60"/>
      <c r="K72" s="99"/>
      <c r="L72" s="10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</row>
    <row r="73" spans="1:36">
      <c r="A73" s="60"/>
      <c r="B73" s="60"/>
      <c r="C73" s="62"/>
      <c r="D73" s="60"/>
      <c r="E73" s="60"/>
      <c r="F73" s="60"/>
      <c r="G73" s="62"/>
      <c r="H73" s="60"/>
      <c r="I73" s="60"/>
      <c r="J73" s="60"/>
      <c r="K73" s="99"/>
      <c r="L73" s="10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</row>
    <row r="74" spans="1:36">
      <c r="A74" s="60"/>
      <c r="B74" s="60"/>
      <c r="C74" s="62"/>
      <c r="D74" s="60"/>
      <c r="E74" s="60"/>
      <c r="F74" s="60"/>
      <c r="G74" s="62"/>
      <c r="H74" s="60"/>
      <c r="I74" s="60"/>
      <c r="J74" s="60"/>
      <c r="K74" s="99"/>
      <c r="L74" s="10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</row>
    <row r="75" spans="1:36">
      <c r="A75" s="60"/>
      <c r="B75" s="60"/>
      <c r="C75" s="62"/>
      <c r="D75" s="60"/>
      <c r="E75" s="60"/>
      <c r="F75" s="60"/>
      <c r="G75" s="62"/>
      <c r="H75" s="60"/>
      <c r="I75" s="60"/>
      <c r="J75" s="60"/>
      <c r="K75" s="99"/>
      <c r="L75" s="10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</row>
    <row r="76" spans="1:36">
      <c r="A76" s="60"/>
      <c r="B76" s="60"/>
      <c r="C76" s="62"/>
      <c r="D76" s="60"/>
      <c r="E76" s="60"/>
      <c r="F76" s="60"/>
      <c r="G76" s="62"/>
      <c r="H76" s="60"/>
      <c r="I76" s="60"/>
      <c r="J76" s="60"/>
      <c r="K76" s="99"/>
      <c r="L76" s="10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</row>
    <row r="77" spans="1:36">
      <c r="A77" s="60"/>
      <c r="B77" s="60"/>
      <c r="C77" s="62"/>
      <c r="D77" s="60"/>
      <c r="E77" s="60"/>
      <c r="F77" s="60"/>
      <c r="G77" s="62"/>
      <c r="H77" s="60"/>
      <c r="I77" s="60"/>
      <c r="J77" s="60"/>
      <c r="K77" s="99"/>
      <c r="L77" s="10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</row>
    <row r="78" spans="1:36">
      <c r="A78" s="60"/>
      <c r="B78" s="60"/>
      <c r="C78" s="62"/>
      <c r="D78" s="60"/>
      <c r="E78" s="60"/>
      <c r="F78" s="60"/>
      <c r="G78" s="62"/>
      <c r="H78" s="60"/>
      <c r="I78" s="60"/>
      <c r="J78" s="60"/>
      <c r="K78" s="99"/>
      <c r="L78" s="10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</row>
    <row r="79" spans="1:36">
      <c r="A79" s="60"/>
      <c r="B79" s="60"/>
      <c r="C79" s="62"/>
      <c r="D79" s="60"/>
      <c r="E79" s="60"/>
      <c r="F79" s="60"/>
      <c r="G79" s="62"/>
      <c r="H79" s="60"/>
      <c r="I79" s="60"/>
      <c r="J79" s="60"/>
      <c r="K79" s="99"/>
      <c r="L79" s="10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</row>
    <row r="80" spans="1:36">
      <c r="A80" s="60"/>
      <c r="B80" s="60"/>
      <c r="C80" s="62"/>
      <c r="D80" s="60"/>
      <c r="E80" s="60"/>
      <c r="F80" s="60"/>
      <c r="G80" s="62"/>
      <c r="H80" s="60"/>
      <c r="I80" s="60"/>
      <c r="J80" s="60"/>
      <c r="K80" s="99"/>
      <c r="L80" s="10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</row>
    <row r="81" spans="1:36">
      <c r="A81" s="60"/>
      <c r="B81" s="60"/>
      <c r="C81" s="62"/>
      <c r="D81" s="60"/>
      <c r="E81" s="60"/>
      <c r="F81" s="60"/>
      <c r="G81" s="62"/>
      <c r="H81" s="60"/>
      <c r="I81" s="60"/>
      <c r="J81" s="60"/>
      <c r="K81" s="99"/>
      <c r="L81" s="10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</row>
    <row r="82" spans="1:36">
      <c r="A82" s="60"/>
      <c r="B82" s="60"/>
      <c r="C82" s="62"/>
      <c r="D82" s="60"/>
      <c r="E82" s="60"/>
      <c r="F82" s="60"/>
      <c r="G82" s="62"/>
      <c r="H82" s="60"/>
      <c r="I82" s="60"/>
      <c r="J82" s="60"/>
      <c r="K82" s="99"/>
      <c r="L82" s="10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</row>
    <row r="83" spans="1:36">
      <c r="A83" s="60"/>
      <c r="B83" s="60"/>
      <c r="C83" s="62"/>
      <c r="D83" s="60"/>
      <c r="E83" s="60"/>
      <c r="F83" s="60"/>
      <c r="G83" s="62"/>
      <c r="H83" s="60"/>
      <c r="I83" s="60"/>
      <c r="J83" s="60"/>
      <c r="K83" s="99"/>
      <c r="L83" s="10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</row>
    <row r="84" spans="1:36">
      <c r="A84" s="60"/>
      <c r="B84" s="60"/>
      <c r="C84" s="62"/>
      <c r="D84" s="60"/>
      <c r="E84" s="60"/>
      <c r="F84" s="60"/>
      <c r="G84" s="62"/>
      <c r="H84" s="60"/>
      <c r="I84" s="60"/>
      <c r="J84" s="60"/>
      <c r="K84" s="99"/>
      <c r="L84" s="10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</row>
    <row r="85" spans="1:36">
      <c r="A85" s="60"/>
      <c r="B85" s="60"/>
      <c r="C85" s="62"/>
      <c r="D85" s="60"/>
      <c r="E85" s="60"/>
      <c r="F85" s="60"/>
      <c r="G85" s="62"/>
      <c r="H85" s="60"/>
      <c r="I85" s="60"/>
      <c r="J85" s="60"/>
      <c r="K85" s="99"/>
      <c r="L85" s="10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</row>
    <row r="86" spans="1:36">
      <c r="A86" s="60"/>
      <c r="B86" s="60"/>
      <c r="C86" s="62"/>
      <c r="D86" s="60"/>
      <c r="E86" s="60"/>
      <c r="F86" s="60"/>
      <c r="G86" s="62"/>
      <c r="H86" s="60"/>
      <c r="I86" s="60"/>
      <c r="J86" s="60"/>
      <c r="K86" s="99"/>
      <c r="L86" s="10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</row>
    <row r="87" spans="1:36">
      <c r="A87" s="60"/>
      <c r="B87" s="60"/>
      <c r="C87" s="62"/>
      <c r="D87" s="60"/>
      <c r="E87" s="60"/>
      <c r="F87" s="60"/>
      <c r="G87" s="62"/>
      <c r="H87" s="60"/>
      <c r="I87" s="60"/>
      <c r="J87" s="60"/>
      <c r="K87" s="99"/>
      <c r="L87" s="10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</row>
    <row r="88" spans="1:36">
      <c r="A88" s="60"/>
      <c r="B88" s="60"/>
      <c r="C88" s="62"/>
      <c r="D88" s="60"/>
      <c r="E88" s="60"/>
      <c r="F88" s="60"/>
      <c r="G88" s="62"/>
      <c r="H88" s="60"/>
      <c r="I88" s="60"/>
      <c r="J88" s="60"/>
      <c r="K88" s="99"/>
      <c r="L88" s="10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</row>
  </sheetData>
  <sortState ref="A36:W63">
    <sortCondition ref="K36:K63"/>
  </sortState>
  <mergeCells count="1">
    <mergeCell ref="A1:V1"/>
  </mergeCells>
  <pageMargins left="0.25" right="0.25" top="0.75" bottom="0.75" header="0.3" footer="0.3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8"/>
  <sheetViews>
    <sheetView zoomScale="80" workbookViewId="0">
      <selection activeCell="A2" sqref="A2:D2"/>
    </sheetView>
  </sheetViews>
  <sheetFormatPr defaultRowHeight="14.4"/>
  <cols>
    <col min="1" max="1" width="3.109375" bestFit="1" customWidth="1"/>
    <col min="2" max="2" width="17.88671875" bestFit="1" customWidth="1"/>
    <col min="3" max="3" width="38" customWidth="1"/>
    <col min="4" max="4" width="33.88671875" bestFit="1" customWidth="1"/>
    <col min="5" max="5" width="65" customWidth="1"/>
    <col min="6" max="6" width="22.109375" customWidth="1"/>
    <col min="7" max="7" width="25.109375" customWidth="1"/>
    <col min="8" max="8" width="60.88671875" bestFit="1" customWidth="1"/>
  </cols>
  <sheetData>
    <row r="2" spans="1:8" ht="27.75" customHeight="1">
      <c r="A2" s="165" t="s">
        <v>358</v>
      </c>
      <c r="B2" s="165"/>
      <c r="C2" s="165"/>
      <c r="D2" s="165"/>
      <c r="E2" s="5" t="str">
        <f>IF(ISBLANK(+D2)=TRUE,"",CONVERT(+D2,"m","ft"))</f>
        <v/>
      </c>
      <c r="F2" s="1"/>
      <c r="G2" s="1"/>
      <c r="H2" s="5"/>
    </row>
    <row r="3" spans="1:8">
      <c r="A3" s="12">
        <v>1</v>
      </c>
      <c r="B3" s="12">
        <v>2019021345</v>
      </c>
      <c r="C3" s="13" t="s">
        <v>359</v>
      </c>
      <c r="D3" s="13" t="s">
        <v>360</v>
      </c>
      <c r="E3" s="3" t="s">
        <v>361</v>
      </c>
      <c r="F3" s="4" t="s">
        <v>362</v>
      </c>
      <c r="G3" s="3" t="s">
        <v>363</v>
      </c>
      <c r="H3" s="2" t="s">
        <v>364</v>
      </c>
    </row>
    <row r="4" spans="1:8">
      <c r="A4" s="4">
        <v>2</v>
      </c>
      <c r="B4" s="4">
        <v>2019101199</v>
      </c>
      <c r="C4" s="2" t="s">
        <v>365</v>
      </c>
      <c r="D4" s="2"/>
      <c r="E4" s="3" t="s">
        <v>366</v>
      </c>
      <c r="F4" s="4" t="s">
        <v>367</v>
      </c>
      <c r="G4" s="3" t="s">
        <v>363</v>
      </c>
      <c r="H4" s="2"/>
    </row>
    <row r="5" spans="1:8">
      <c r="A5" s="4">
        <v>3</v>
      </c>
      <c r="B5" s="4">
        <v>2022011043</v>
      </c>
      <c r="C5" s="2" t="s">
        <v>368</v>
      </c>
      <c r="D5" s="2" t="s">
        <v>369</v>
      </c>
      <c r="E5" s="3" t="s">
        <v>370</v>
      </c>
      <c r="F5" s="4" t="s">
        <v>371</v>
      </c>
      <c r="G5" s="3" t="s">
        <v>372</v>
      </c>
      <c r="H5" s="2" t="s">
        <v>373</v>
      </c>
    </row>
    <row r="6" spans="1:8">
      <c r="A6" s="4">
        <v>4</v>
      </c>
      <c r="B6" s="4">
        <v>2022021006</v>
      </c>
      <c r="C6" s="2" t="s">
        <v>374</v>
      </c>
      <c r="D6" s="2" t="s">
        <v>375</v>
      </c>
      <c r="E6" s="3" t="s">
        <v>376</v>
      </c>
      <c r="F6" s="4" t="s">
        <v>377</v>
      </c>
      <c r="G6" s="3" t="s">
        <v>378</v>
      </c>
      <c r="H6" s="2" t="s">
        <v>26</v>
      </c>
    </row>
    <row r="7" spans="1:8">
      <c r="A7" s="4">
        <v>5</v>
      </c>
      <c r="B7" s="4">
        <v>2022122144</v>
      </c>
      <c r="C7" s="2" t="s">
        <v>379</v>
      </c>
      <c r="D7" s="2" t="s">
        <v>380</v>
      </c>
      <c r="E7" s="3"/>
      <c r="F7" s="4" t="s">
        <v>381</v>
      </c>
      <c r="G7" s="3" t="s">
        <v>382</v>
      </c>
      <c r="H7" s="2"/>
    </row>
    <row r="8" spans="1:8">
      <c r="A8" s="4">
        <v>6</v>
      </c>
      <c r="B8" s="4">
        <v>2023011142</v>
      </c>
      <c r="C8" s="2" t="s">
        <v>383</v>
      </c>
      <c r="D8" s="2" t="s">
        <v>384</v>
      </c>
      <c r="E8" s="3" t="s">
        <v>385</v>
      </c>
      <c r="F8" s="4" t="s">
        <v>386</v>
      </c>
      <c r="G8" s="3" t="s">
        <v>387</v>
      </c>
      <c r="H8" s="2"/>
    </row>
    <row r="9" spans="1:8">
      <c r="A9" s="4">
        <v>7</v>
      </c>
      <c r="B9" s="4">
        <v>2023021272</v>
      </c>
      <c r="C9" s="2" t="s">
        <v>388</v>
      </c>
      <c r="D9" s="2" t="s">
        <v>389</v>
      </c>
      <c r="E9" s="3"/>
      <c r="F9" s="4" t="s">
        <v>390</v>
      </c>
      <c r="G9" s="3" t="s">
        <v>391</v>
      </c>
      <c r="H9" s="2"/>
    </row>
    <row r="10" spans="1:8">
      <c r="A10" s="4">
        <v>8</v>
      </c>
      <c r="B10" s="4"/>
      <c r="C10" s="2" t="s">
        <v>392</v>
      </c>
      <c r="D10" s="2" t="s">
        <v>393</v>
      </c>
      <c r="E10" s="3"/>
      <c r="F10" s="4" t="s">
        <v>394</v>
      </c>
      <c r="G10" s="3" t="s">
        <v>45</v>
      </c>
      <c r="H10" s="2"/>
    </row>
    <row r="11" spans="1:8">
      <c r="A11" s="4"/>
      <c r="B11" s="4"/>
      <c r="C11" s="2" t="s">
        <v>395</v>
      </c>
      <c r="D11" s="2" t="s">
        <v>396</v>
      </c>
      <c r="E11" s="3"/>
      <c r="F11" s="4"/>
      <c r="G11" s="3"/>
      <c r="H11" s="2"/>
    </row>
    <row r="12" spans="1:8">
      <c r="A12" s="4">
        <v>9</v>
      </c>
      <c r="B12" s="4">
        <v>2023081276</v>
      </c>
      <c r="C12" s="2" t="s">
        <v>397</v>
      </c>
      <c r="D12" s="2" t="s">
        <v>398</v>
      </c>
      <c r="E12" s="3" t="s">
        <v>399</v>
      </c>
      <c r="F12" s="4" t="s">
        <v>400</v>
      </c>
      <c r="G12" s="3" t="s">
        <v>401</v>
      </c>
      <c r="H12" s="2" t="s">
        <v>402</v>
      </c>
    </row>
    <row r="13" spans="1:8">
      <c r="A13" s="4">
        <v>10</v>
      </c>
      <c r="B13" s="4"/>
      <c r="C13" s="2" t="s">
        <v>403</v>
      </c>
      <c r="D13" s="2" t="s">
        <v>404</v>
      </c>
      <c r="E13" s="3" t="s">
        <v>405</v>
      </c>
      <c r="F13" s="4" t="s">
        <v>406</v>
      </c>
      <c r="G13" s="3" t="s">
        <v>407</v>
      </c>
      <c r="H13" s="2" t="s">
        <v>408</v>
      </c>
    </row>
    <row r="14" spans="1:8">
      <c r="A14" s="4">
        <v>11</v>
      </c>
      <c r="B14" s="4">
        <v>2023111066</v>
      </c>
      <c r="C14" s="2" t="s">
        <v>409</v>
      </c>
      <c r="D14" s="2" t="s">
        <v>410</v>
      </c>
      <c r="E14" s="3" t="s">
        <v>361</v>
      </c>
      <c r="F14" s="4" t="s">
        <v>411</v>
      </c>
      <c r="G14" s="3" t="s">
        <v>412</v>
      </c>
      <c r="H14" s="2"/>
    </row>
    <row r="15" spans="1:8">
      <c r="A15" s="4">
        <v>12</v>
      </c>
      <c r="B15" s="4"/>
      <c r="C15" s="2" t="s">
        <v>413</v>
      </c>
      <c r="D15" s="2" t="s">
        <v>414</v>
      </c>
      <c r="E15" s="3" t="s">
        <v>361</v>
      </c>
      <c r="F15" s="4" t="s">
        <v>415</v>
      </c>
      <c r="G15" s="3" t="s">
        <v>416</v>
      </c>
      <c r="H15" s="2" t="s">
        <v>364</v>
      </c>
    </row>
    <row r="16" spans="1:8">
      <c r="A16" s="4">
        <v>13</v>
      </c>
      <c r="B16" s="4">
        <v>2024051224</v>
      </c>
      <c r="C16" s="2" t="s">
        <v>417</v>
      </c>
      <c r="D16" s="2" t="s">
        <v>418</v>
      </c>
      <c r="E16" s="3"/>
      <c r="F16" s="4" t="s">
        <v>419</v>
      </c>
      <c r="G16" s="3" t="s">
        <v>412</v>
      </c>
      <c r="H16" s="2"/>
    </row>
    <row r="17" spans="1:8">
      <c r="A17" s="4">
        <v>14</v>
      </c>
      <c r="B17" s="4" t="s">
        <v>420</v>
      </c>
      <c r="C17" s="2" t="s">
        <v>421</v>
      </c>
      <c r="D17" s="2" t="s">
        <v>422</v>
      </c>
      <c r="E17" s="3"/>
      <c r="F17" s="4" t="s">
        <v>423</v>
      </c>
      <c r="G17" s="3"/>
      <c r="H17" s="2"/>
    </row>
    <row r="18" spans="1:8">
      <c r="A18" s="4">
        <v>15</v>
      </c>
      <c r="B18" s="4"/>
      <c r="C18" s="2" t="s">
        <v>424</v>
      </c>
      <c r="D18" s="2" t="s">
        <v>425</v>
      </c>
      <c r="E18" s="3" t="s">
        <v>361</v>
      </c>
      <c r="F18" s="4" t="s">
        <v>426</v>
      </c>
      <c r="G18" s="3" t="s">
        <v>230</v>
      </c>
      <c r="H18" s="2" t="s">
        <v>26</v>
      </c>
    </row>
    <row r="19" spans="1:8">
      <c r="A19" s="4">
        <v>16</v>
      </c>
      <c r="B19" s="4"/>
      <c r="C19" s="2" t="s">
        <v>427</v>
      </c>
      <c r="D19" s="2" t="s">
        <v>428</v>
      </c>
      <c r="E19" s="3" t="s">
        <v>429</v>
      </c>
      <c r="F19" s="4" t="s">
        <v>430</v>
      </c>
      <c r="G19" s="3" t="s">
        <v>81</v>
      </c>
      <c r="H19" s="2"/>
    </row>
    <row r="20" spans="1:8">
      <c r="A20" s="4">
        <v>17</v>
      </c>
      <c r="B20" s="4"/>
      <c r="C20" s="2" t="s">
        <v>431</v>
      </c>
      <c r="D20" s="2" t="s">
        <v>432</v>
      </c>
      <c r="E20" s="3" t="s">
        <v>433</v>
      </c>
      <c r="F20" s="4" t="s">
        <v>434</v>
      </c>
      <c r="G20" s="3" t="s">
        <v>416</v>
      </c>
      <c r="H20" s="2" t="s">
        <v>364</v>
      </c>
    </row>
    <row r="21" spans="1:8">
      <c r="A21" s="4">
        <v>18</v>
      </c>
      <c r="B21" s="4"/>
      <c r="C21" s="2" t="s">
        <v>435</v>
      </c>
      <c r="D21" s="2" t="s">
        <v>436</v>
      </c>
      <c r="E21" s="3" t="s">
        <v>437</v>
      </c>
      <c r="F21" s="4" t="s">
        <v>438</v>
      </c>
      <c r="G21" s="3" t="s">
        <v>439</v>
      </c>
      <c r="H21" s="2" t="s">
        <v>440</v>
      </c>
    </row>
    <row r="22" spans="1:8">
      <c r="A22" s="4">
        <v>19</v>
      </c>
      <c r="B22" s="4"/>
      <c r="C22" s="2" t="s">
        <v>441</v>
      </c>
      <c r="D22" s="2" t="s">
        <v>442</v>
      </c>
      <c r="E22" s="3" t="s">
        <v>443</v>
      </c>
      <c r="F22" s="4" t="s">
        <v>444</v>
      </c>
      <c r="G22" s="3" t="s">
        <v>416</v>
      </c>
      <c r="H22" s="2" t="s">
        <v>364</v>
      </c>
    </row>
    <row r="23" spans="1:8">
      <c r="A23" s="4">
        <v>20</v>
      </c>
      <c r="B23" s="4"/>
      <c r="C23" s="2" t="s">
        <v>445</v>
      </c>
      <c r="D23" s="2" t="s">
        <v>446</v>
      </c>
      <c r="E23" s="3" t="s">
        <v>447</v>
      </c>
      <c r="F23" s="4" t="s">
        <v>448</v>
      </c>
      <c r="G23" s="3" t="s">
        <v>449</v>
      </c>
      <c r="H23" s="2" t="s">
        <v>450</v>
      </c>
    </row>
    <row r="24" spans="1:8">
      <c r="A24" s="4">
        <v>21</v>
      </c>
      <c r="B24" s="4"/>
      <c r="C24" s="2" t="s">
        <v>451</v>
      </c>
      <c r="D24" s="2" t="s">
        <v>452</v>
      </c>
      <c r="E24" s="3" t="s">
        <v>453</v>
      </c>
      <c r="F24" s="4" t="s">
        <v>454</v>
      </c>
      <c r="G24" s="3" t="s">
        <v>455</v>
      </c>
      <c r="H24" s="2" t="s">
        <v>26</v>
      </c>
    </row>
    <row r="25" spans="1:8">
      <c r="A25" s="4">
        <v>22</v>
      </c>
      <c r="B25" s="4"/>
      <c r="C25" s="2" t="s">
        <v>456</v>
      </c>
      <c r="D25" s="2" t="s">
        <v>457</v>
      </c>
      <c r="E25" s="3" t="s">
        <v>458</v>
      </c>
      <c r="F25" s="4" t="s">
        <v>459</v>
      </c>
      <c r="G25" s="3" t="s">
        <v>230</v>
      </c>
      <c r="H25" s="2" t="s">
        <v>26</v>
      </c>
    </row>
    <row r="26" spans="1:8">
      <c r="A26" s="4">
        <v>23</v>
      </c>
      <c r="B26" s="4"/>
      <c r="C26" s="2" t="s">
        <v>460</v>
      </c>
      <c r="D26" s="2" t="s">
        <v>461</v>
      </c>
      <c r="E26" s="3" t="s">
        <v>462</v>
      </c>
      <c r="F26" s="4" t="s">
        <v>463</v>
      </c>
      <c r="G26" s="3" t="s">
        <v>129</v>
      </c>
      <c r="H26" s="2"/>
    </row>
    <row r="27" spans="1:8">
      <c r="A27" s="4">
        <v>24</v>
      </c>
      <c r="B27" s="4"/>
      <c r="C27" s="2" t="s">
        <v>464</v>
      </c>
      <c r="D27" s="2"/>
      <c r="E27" s="3" t="s">
        <v>465</v>
      </c>
      <c r="F27" s="4" t="s">
        <v>466</v>
      </c>
      <c r="G27" s="3" t="s">
        <v>467</v>
      </c>
      <c r="H27" s="2"/>
    </row>
    <row r="28" spans="1:8">
      <c r="A28" s="4">
        <v>25</v>
      </c>
      <c r="B28" s="4"/>
      <c r="C28" s="2" t="s">
        <v>468</v>
      </c>
      <c r="D28" s="2"/>
      <c r="E28" s="3" t="s">
        <v>469</v>
      </c>
      <c r="F28" s="4" t="s">
        <v>470</v>
      </c>
      <c r="G28" s="3" t="s">
        <v>81</v>
      </c>
      <c r="H28" s="2"/>
    </row>
    <row r="29" spans="1:8">
      <c r="A29" s="4">
        <v>26</v>
      </c>
      <c r="B29" s="4"/>
      <c r="C29" s="2" t="s">
        <v>471</v>
      </c>
      <c r="D29" s="2"/>
      <c r="E29" s="3" t="s">
        <v>469</v>
      </c>
      <c r="F29" s="4" t="s">
        <v>470</v>
      </c>
      <c r="G29" s="3" t="s">
        <v>81</v>
      </c>
      <c r="H29" s="2"/>
    </row>
    <row r="30" spans="1:8">
      <c r="A30" s="4">
        <v>27</v>
      </c>
      <c r="B30" s="4"/>
      <c r="C30" s="2" t="s">
        <v>472</v>
      </c>
      <c r="D30" s="2" t="s">
        <v>473</v>
      </c>
      <c r="E30" s="3" t="s">
        <v>474</v>
      </c>
      <c r="F30" s="4" t="s">
        <v>475</v>
      </c>
      <c r="G30" s="3" t="s">
        <v>476</v>
      </c>
      <c r="H30" s="2"/>
    </row>
    <row r="31" spans="1:8">
      <c r="A31" s="4">
        <v>28</v>
      </c>
      <c r="B31" s="4"/>
      <c r="C31" s="2" t="s">
        <v>477</v>
      </c>
      <c r="D31" s="2" t="s">
        <v>478</v>
      </c>
      <c r="E31" s="3" t="s">
        <v>479</v>
      </c>
      <c r="F31" s="4" t="s">
        <v>480</v>
      </c>
      <c r="G31" s="3" t="s">
        <v>294</v>
      </c>
      <c r="H31" s="2" t="s">
        <v>26</v>
      </c>
    </row>
    <row r="32" spans="1:8">
      <c r="A32" s="4">
        <v>29</v>
      </c>
      <c r="B32" s="4"/>
      <c r="C32" s="2" t="s">
        <v>481</v>
      </c>
      <c r="D32" s="2"/>
      <c r="E32" s="3" t="s">
        <v>482</v>
      </c>
      <c r="F32" s="4" t="s">
        <v>483</v>
      </c>
      <c r="G32" s="3" t="s">
        <v>129</v>
      </c>
      <c r="H32" s="2"/>
    </row>
    <row r="33" spans="1:8">
      <c r="A33" s="4">
        <v>30</v>
      </c>
      <c r="B33" s="4"/>
      <c r="C33" s="2" t="s">
        <v>484</v>
      </c>
      <c r="D33" s="2"/>
      <c r="E33" s="3" t="s">
        <v>485</v>
      </c>
      <c r="F33" s="8">
        <v>45963.979166666664</v>
      </c>
      <c r="G33" s="3" t="s">
        <v>486</v>
      </c>
      <c r="H33" s="2"/>
    </row>
    <row r="34" spans="1:8">
      <c r="A34" s="4">
        <v>31</v>
      </c>
      <c r="B34" s="6" t="s">
        <v>487</v>
      </c>
      <c r="C34" s="7" t="s">
        <v>488</v>
      </c>
      <c r="D34" s="7"/>
      <c r="E34" s="11" t="s">
        <v>489</v>
      </c>
      <c r="F34" s="6"/>
      <c r="G34" s="11" t="s">
        <v>129</v>
      </c>
      <c r="H34" s="7"/>
    </row>
    <row r="35" spans="1:8">
      <c r="A35" s="4">
        <v>32</v>
      </c>
      <c r="B35" s="6" t="s">
        <v>487</v>
      </c>
      <c r="C35" s="7" t="s">
        <v>490</v>
      </c>
      <c r="D35" s="7"/>
      <c r="E35" s="11" t="s">
        <v>433</v>
      </c>
      <c r="F35" s="6"/>
      <c r="G35" s="11" t="s">
        <v>491</v>
      </c>
      <c r="H35" s="7"/>
    </row>
    <row r="36" spans="1:8">
      <c r="A36" s="4">
        <v>33</v>
      </c>
      <c r="B36" s="6" t="s">
        <v>487</v>
      </c>
      <c r="C36" s="7" t="s">
        <v>492</v>
      </c>
      <c r="D36" s="7"/>
      <c r="E36" s="11" t="s">
        <v>479</v>
      </c>
      <c r="F36" s="6"/>
      <c r="G36" s="11" t="s">
        <v>294</v>
      </c>
      <c r="H36" s="7"/>
    </row>
    <row r="37" spans="1:8">
      <c r="A37" s="4">
        <v>34</v>
      </c>
      <c r="B37" s="6" t="s">
        <v>487</v>
      </c>
      <c r="C37" s="7" t="s">
        <v>493</v>
      </c>
      <c r="D37" s="7"/>
      <c r="E37" s="11" t="s">
        <v>479</v>
      </c>
      <c r="F37" s="6"/>
      <c r="G37" s="11" t="s">
        <v>294</v>
      </c>
      <c r="H37" s="7"/>
    </row>
    <row r="38" spans="1:8">
      <c r="A38" s="4">
        <v>35</v>
      </c>
      <c r="B38" s="6" t="s">
        <v>487</v>
      </c>
      <c r="C38" s="7" t="s">
        <v>494</v>
      </c>
      <c r="D38" s="7"/>
      <c r="E38" s="11" t="s">
        <v>495</v>
      </c>
      <c r="F38" s="6"/>
      <c r="G38" s="11" t="s">
        <v>496</v>
      </c>
      <c r="H38" s="7"/>
    </row>
    <row r="39" spans="1:8">
      <c r="A39" s="4">
        <v>36</v>
      </c>
      <c r="B39" s="6" t="s">
        <v>487</v>
      </c>
      <c r="C39" s="7" t="s">
        <v>497</v>
      </c>
      <c r="D39" s="7"/>
      <c r="E39" s="11" t="s">
        <v>498</v>
      </c>
      <c r="F39" s="6"/>
      <c r="G39" s="11" t="s">
        <v>129</v>
      </c>
      <c r="H39" s="7"/>
    </row>
    <row r="40" spans="1:8">
      <c r="A40" s="4">
        <v>37</v>
      </c>
      <c r="B40" s="6" t="s">
        <v>487</v>
      </c>
      <c r="C40" s="7" t="s">
        <v>499</v>
      </c>
      <c r="D40" s="7"/>
      <c r="E40" s="11" t="s">
        <v>498</v>
      </c>
      <c r="F40" s="6"/>
      <c r="G40" s="11" t="s">
        <v>134</v>
      </c>
      <c r="H40" s="7"/>
    </row>
    <row r="41" spans="1:8">
      <c r="A41" s="4">
        <v>39</v>
      </c>
      <c r="B41" s="6" t="s">
        <v>487</v>
      </c>
      <c r="C41" s="7" t="s">
        <v>500</v>
      </c>
      <c r="D41" s="7"/>
      <c r="E41" s="11" t="s">
        <v>498</v>
      </c>
      <c r="F41" s="6"/>
      <c r="G41" s="11" t="s">
        <v>106</v>
      </c>
      <c r="H41" s="7"/>
    </row>
    <row r="42" spans="1:8">
      <c r="A42" s="4">
        <v>40</v>
      </c>
      <c r="B42" s="6" t="s">
        <v>487</v>
      </c>
      <c r="C42" s="7" t="s">
        <v>501</v>
      </c>
      <c r="D42" s="7"/>
      <c r="E42" s="11" t="s">
        <v>498</v>
      </c>
      <c r="F42" s="6" t="s">
        <v>5</v>
      </c>
      <c r="G42" s="11" t="s">
        <v>129</v>
      </c>
      <c r="H42" s="7"/>
    </row>
    <row r="43" spans="1:8">
      <c r="A43" s="4">
        <v>41</v>
      </c>
      <c r="B43" s="6"/>
      <c r="C43" s="7" t="s">
        <v>502</v>
      </c>
      <c r="D43" s="7"/>
      <c r="E43" s="11"/>
      <c r="F43" s="8">
        <v>45982.120833333334</v>
      </c>
      <c r="G43" s="11" t="s">
        <v>294</v>
      </c>
      <c r="H43" s="7"/>
    </row>
    <row r="44" spans="1:8">
      <c r="A44" s="4">
        <v>42</v>
      </c>
      <c r="B44" s="6"/>
      <c r="C44" s="7" t="s">
        <v>503</v>
      </c>
      <c r="D44" s="7"/>
      <c r="E44" s="11" t="s">
        <v>504</v>
      </c>
      <c r="F44" s="8">
        <v>45983.162499999999</v>
      </c>
      <c r="G44" s="11" t="s">
        <v>71</v>
      </c>
      <c r="H44" s="7"/>
    </row>
    <row r="45" spans="1:8">
      <c r="A45" s="4">
        <v>44</v>
      </c>
      <c r="B45" s="6"/>
      <c r="C45" s="7" t="s">
        <v>505</v>
      </c>
      <c r="D45" s="7"/>
      <c r="E45" s="11" t="s">
        <v>495</v>
      </c>
      <c r="F45" s="8" t="s">
        <v>506</v>
      </c>
      <c r="G45" s="11" t="s">
        <v>496</v>
      </c>
      <c r="H45" s="7" t="s">
        <v>5</v>
      </c>
    </row>
    <row r="46" spans="1:8">
      <c r="A46" s="4">
        <v>45</v>
      </c>
      <c r="B46" s="6"/>
      <c r="C46" s="7" t="s">
        <v>507</v>
      </c>
      <c r="D46" s="7"/>
      <c r="E46" s="11" t="s">
        <v>498</v>
      </c>
      <c r="F46" s="8" t="s">
        <v>508</v>
      </c>
      <c r="G46" s="11" t="s">
        <v>71</v>
      </c>
      <c r="H46" s="7" t="s">
        <v>5</v>
      </c>
    </row>
    <row r="47" spans="1:8">
      <c r="A47" s="4">
        <v>47</v>
      </c>
      <c r="B47" s="6"/>
      <c r="C47" s="7" t="s">
        <v>509</v>
      </c>
      <c r="D47" s="7"/>
      <c r="E47" s="11" t="s">
        <v>498</v>
      </c>
      <c r="F47" s="8"/>
      <c r="G47" s="11" t="s">
        <v>140</v>
      </c>
      <c r="H47" s="7" t="s">
        <v>5</v>
      </c>
    </row>
    <row r="48" spans="1:8">
      <c r="A48" s="4">
        <v>47</v>
      </c>
      <c r="B48" s="6"/>
      <c r="C48" s="7" t="s">
        <v>510</v>
      </c>
      <c r="D48" s="7"/>
      <c r="E48" s="11" t="s">
        <v>498</v>
      </c>
      <c r="F48" s="8"/>
      <c r="G48" s="11" t="s">
        <v>511</v>
      </c>
      <c r="H48" s="7" t="s">
        <v>5</v>
      </c>
    </row>
    <row r="49" spans="1:8">
      <c r="A49" s="4">
        <v>48</v>
      </c>
      <c r="B49" s="6" t="s">
        <v>512</v>
      </c>
      <c r="C49" s="7" t="s">
        <v>513</v>
      </c>
      <c r="D49" s="7"/>
      <c r="E49" s="11" t="s">
        <v>514</v>
      </c>
      <c r="F49" s="8">
        <v>45992.25</v>
      </c>
      <c r="G49" s="11" t="s">
        <v>515</v>
      </c>
      <c r="H49" s="7"/>
    </row>
    <row r="50" spans="1:8">
      <c r="A50" s="4"/>
      <c r="B50" s="6"/>
      <c r="C50" s="7" t="s">
        <v>516</v>
      </c>
      <c r="D50" s="7" t="s">
        <v>517</v>
      </c>
      <c r="E50" s="11" t="s">
        <v>518</v>
      </c>
      <c r="F50" s="8">
        <v>45998.445833333331</v>
      </c>
      <c r="G50" s="11" t="s">
        <v>476</v>
      </c>
      <c r="H50" s="7"/>
    </row>
    <row r="51" spans="1:8">
      <c r="A51" s="4"/>
      <c r="B51" s="6"/>
      <c r="C51" s="7" t="s">
        <v>519</v>
      </c>
      <c r="D51" s="7" t="s">
        <v>520</v>
      </c>
      <c r="E51" s="11" t="s">
        <v>498</v>
      </c>
      <c r="F51" s="8">
        <v>46000.887499999997</v>
      </c>
      <c r="G51" s="11" t="s">
        <v>129</v>
      </c>
      <c r="H51" s="7"/>
    </row>
    <row r="52" spans="1:8">
      <c r="A52" s="4"/>
      <c r="B52" s="6"/>
      <c r="C52" s="7" t="s">
        <v>521</v>
      </c>
      <c r="D52" s="7"/>
      <c r="E52" s="11" t="s">
        <v>405</v>
      </c>
      <c r="F52" s="8">
        <v>46003.648611111108</v>
      </c>
      <c r="G52" s="11" t="s">
        <v>522</v>
      </c>
      <c r="H52" s="7"/>
    </row>
    <row r="53" spans="1:8">
      <c r="A53" s="4"/>
      <c r="B53" s="6"/>
      <c r="C53" s="7" t="s">
        <v>523</v>
      </c>
      <c r="D53" s="7"/>
      <c r="E53" s="11" t="s">
        <v>524</v>
      </c>
      <c r="F53" s="8">
        <v>46004.705555555556</v>
      </c>
      <c r="G53" s="11" t="s">
        <v>129</v>
      </c>
      <c r="H53" s="7" t="s">
        <v>525</v>
      </c>
    </row>
    <row r="54" spans="1:8">
      <c r="A54" s="4"/>
      <c r="B54" s="6"/>
      <c r="C54" s="7" t="s">
        <v>526</v>
      </c>
      <c r="D54" s="7"/>
      <c r="E54" s="11" t="s">
        <v>527</v>
      </c>
      <c r="F54" s="8">
        <v>46007</v>
      </c>
      <c r="G54" s="11" t="s">
        <v>129</v>
      </c>
      <c r="H54" s="7"/>
    </row>
    <row r="55" spans="1:8">
      <c r="A55" s="4"/>
      <c r="B55" s="6"/>
      <c r="C55" s="7" t="s">
        <v>528</v>
      </c>
      <c r="D55" s="7"/>
      <c r="E55" s="11" t="s">
        <v>498</v>
      </c>
      <c r="F55" s="8">
        <v>46007.375</v>
      </c>
      <c r="G55" s="11" t="s">
        <v>129</v>
      </c>
      <c r="H55" s="7"/>
    </row>
    <row r="56" spans="1:8">
      <c r="A56" s="4"/>
      <c r="B56" s="6"/>
      <c r="C56" s="7" t="s">
        <v>529</v>
      </c>
      <c r="D56" s="7"/>
      <c r="E56" s="11" t="s">
        <v>495</v>
      </c>
      <c r="F56" s="8">
        <v>46005.89166666667</v>
      </c>
      <c r="G56" s="11" t="s">
        <v>129</v>
      </c>
      <c r="H56" s="7"/>
    </row>
    <row r="57" spans="1:8">
      <c r="A57" s="4"/>
      <c r="B57" s="6"/>
      <c r="C57" s="7" t="s">
        <v>530</v>
      </c>
      <c r="D57" s="7"/>
      <c r="E57" s="11" t="s">
        <v>498</v>
      </c>
      <c r="F57" s="8">
        <v>46006.145833333336</v>
      </c>
      <c r="G57" s="11" t="s">
        <v>140</v>
      </c>
      <c r="H57" s="7"/>
    </row>
    <row r="58" spans="1:8">
      <c r="A58" s="4"/>
      <c r="B58" s="6"/>
      <c r="C58" s="7" t="s">
        <v>531</v>
      </c>
      <c r="D58" s="7"/>
      <c r="E58" s="11" t="s">
        <v>498</v>
      </c>
      <c r="F58" s="8">
        <v>46006.270833333336</v>
      </c>
      <c r="G58" s="11" t="s">
        <v>129</v>
      </c>
      <c r="H58" s="7"/>
    </row>
    <row r="59" spans="1:8">
      <c r="A59" s="4"/>
      <c r="B59" s="6"/>
      <c r="C59" s="7" t="s">
        <v>532</v>
      </c>
      <c r="D59" s="7"/>
      <c r="E59" s="11" t="s">
        <v>533</v>
      </c>
      <c r="F59" s="8">
        <v>46006.347222222219</v>
      </c>
      <c r="G59" s="11"/>
      <c r="H59" s="7"/>
    </row>
    <row r="60" spans="1:8">
      <c r="A60" s="4"/>
      <c r="B60" s="6"/>
      <c r="C60" s="7" t="s">
        <v>534</v>
      </c>
      <c r="D60" s="7"/>
      <c r="E60" s="11" t="s">
        <v>535</v>
      </c>
      <c r="F60" s="8"/>
      <c r="G60" s="11" t="s">
        <v>536</v>
      </c>
      <c r="H60" s="7"/>
    </row>
    <row r="61" spans="1:8">
      <c r="A61" s="4"/>
      <c r="B61" s="6"/>
      <c r="C61" s="7" t="s">
        <v>537</v>
      </c>
      <c r="D61" s="7"/>
      <c r="E61" s="11" t="s">
        <v>498</v>
      </c>
      <c r="F61" s="8">
        <v>46010.237500000003</v>
      </c>
      <c r="G61" s="11" t="s">
        <v>71</v>
      </c>
      <c r="H61" s="7"/>
    </row>
    <row r="62" spans="1:8">
      <c r="A62" s="4"/>
      <c r="B62" s="6"/>
      <c r="C62" s="7" t="s">
        <v>538</v>
      </c>
      <c r="D62" s="7"/>
      <c r="E62" s="11" t="s">
        <v>498</v>
      </c>
      <c r="F62" s="8"/>
      <c r="G62" s="11"/>
      <c r="H62" s="7"/>
    </row>
    <row r="63" spans="1:8">
      <c r="A63" s="4"/>
      <c r="B63" s="6"/>
      <c r="C63" s="7" t="s">
        <v>539</v>
      </c>
      <c r="D63" s="7"/>
      <c r="E63" s="11" t="s">
        <v>498</v>
      </c>
      <c r="F63" s="8">
        <v>46004.966666666667</v>
      </c>
      <c r="G63" s="11" t="s">
        <v>129</v>
      </c>
      <c r="H63" s="7"/>
    </row>
    <row r="64" spans="1:8">
      <c r="A64" s="4"/>
      <c r="B64" s="6"/>
      <c r="C64" s="7" t="s">
        <v>540</v>
      </c>
      <c r="D64" s="7"/>
      <c r="E64" s="11" t="s">
        <v>498</v>
      </c>
      <c r="F64" s="8">
        <v>46016.929166666669</v>
      </c>
      <c r="G64" s="11" t="s">
        <v>541</v>
      </c>
      <c r="H64" s="7"/>
    </row>
    <row r="65" spans="1:8">
      <c r="A65" s="4"/>
      <c r="B65" s="6"/>
      <c r="C65" s="7" t="s">
        <v>542</v>
      </c>
      <c r="D65" s="7"/>
      <c r="E65" s="11" t="s">
        <v>543</v>
      </c>
      <c r="F65" s="8">
        <v>46022.232638888891</v>
      </c>
      <c r="G65" s="11" t="s">
        <v>544</v>
      </c>
      <c r="H65" s="7"/>
    </row>
    <row r="66" spans="1:8">
      <c r="A66" s="4"/>
      <c r="B66" s="6"/>
      <c r="C66" s="7" t="s">
        <v>545</v>
      </c>
      <c r="D66" s="7"/>
      <c r="E66" s="11" t="s">
        <v>546</v>
      </c>
      <c r="F66" s="8">
        <v>46027.540972222225</v>
      </c>
      <c r="G66" s="11" t="s">
        <v>129</v>
      </c>
      <c r="H66" s="7"/>
    </row>
    <row r="67" spans="1:8">
      <c r="A67" s="4"/>
      <c r="B67" s="6"/>
      <c r="C67" s="7" t="s">
        <v>547</v>
      </c>
      <c r="D67" s="7"/>
      <c r="E67" s="11" t="s">
        <v>548</v>
      </c>
      <c r="F67" s="8">
        <v>46027.73333333333</v>
      </c>
      <c r="G67" s="11" t="s">
        <v>549</v>
      </c>
      <c r="H67" s="7"/>
    </row>
    <row r="68" spans="1:8">
      <c r="A68" s="4"/>
      <c r="B68" s="6"/>
      <c r="C68" s="7" t="s">
        <v>550</v>
      </c>
      <c r="D68" s="7" t="s">
        <v>551</v>
      </c>
      <c r="E68" s="11" t="s">
        <v>552</v>
      </c>
      <c r="F68" s="8">
        <v>46028.224999999999</v>
      </c>
      <c r="G68" s="11" t="s">
        <v>101</v>
      </c>
      <c r="H68" s="7"/>
    </row>
    <row r="69" spans="1:8">
      <c r="A69" s="4"/>
      <c r="B69" s="6"/>
      <c r="C69" s="7" t="s">
        <v>553</v>
      </c>
      <c r="D69" s="7"/>
      <c r="E69" s="11" t="s">
        <v>498</v>
      </c>
      <c r="F69" s="8"/>
      <c r="G69" s="11" t="s">
        <v>554</v>
      </c>
      <c r="H69" s="7"/>
    </row>
    <row r="70" spans="1:8">
      <c r="A70" s="4"/>
      <c r="B70" s="6" t="s">
        <v>555</v>
      </c>
      <c r="C70" s="7" t="s">
        <v>556</v>
      </c>
      <c r="D70" s="7"/>
      <c r="E70" s="11"/>
      <c r="F70" s="8">
        <v>46028.135416666664</v>
      </c>
      <c r="G70" s="11"/>
      <c r="H70" s="7"/>
    </row>
    <row r="71" spans="1:8">
      <c r="A71" s="4"/>
      <c r="B71" s="6" t="s">
        <v>557</v>
      </c>
      <c r="C71" s="7" t="s">
        <v>558</v>
      </c>
      <c r="D71" s="7"/>
      <c r="E71" s="11"/>
      <c r="F71" s="8">
        <v>46027.980555555558</v>
      </c>
      <c r="G71" s="11"/>
      <c r="H71" s="7"/>
    </row>
    <row r="72" spans="1:8" s="123" customFormat="1">
      <c r="A72" s="4"/>
      <c r="B72" s="6"/>
      <c r="C72" s="7" t="s">
        <v>559</v>
      </c>
      <c r="D72" s="7"/>
      <c r="E72" s="11" t="s">
        <v>498</v>
      </c>
      <c r="F72" s="8">
        <v>46029.058333333334</v>
      </c>
      <c r="G72" s="11"/>
      <c r="H72" s="7"/>
    </row>
    <row r="73" spans="1:8">
      <c r="A73" s="4"/>
      <c r="B73" s="6"/>
      <c r="C73" s="7" t="s">
        <v>560</v>
      </c>
      <c r="D73" s="7"/>
      <c r="E73" s="11" t="s">
        <v>498</v>
      </c>
      <c r="F73" s="8">
        <v>46029.541666666664</v>
      </c>
      <c r="G73" s="11" t="s">
        <v>294</v>
      </c>
      <c r="H73" s="7"/>
    </row>
    <row r="74" spans="1:8">
      <c r="A74" s="4"/>
      <c r="B74" s="6"/>
      <c r="C74" s="7" t="s">
        <v>561</v>
      </c>
      <c r="D74" s="7"/>
      <c r="E74" s="11" t="s">
        <v>562</v>
      </c>
      <c r="F74" s="8">
        <v>46031.370833333334</v>
      </c>
      <c r="G74" s="11" t="s">
        <v>129</v>
      </c>
      <c r="H74" s="7"/>
    </row>
    <row r="75" spans="1:8">
      <c r="A75" s="4"/>
      <c r="B75" s="6"/>
      <c r="C75" s="7" t="s">
        <v>563</v>
      </c>
      <c r="D75" s="7"/>
      <c r="E75" s="11" t="s">
        <v>564</v>
      </c>
      <c r="F75" s="8"/>
      <c r="G75" s="11" t="s">
        <v>129</v>
      </c>
      <c r="H75" s="7"/>
    </row>
    <row r="76" spans="1:8">
      <c r="A76" s="4"/>
      <c r="B76" s="6"/>
      <c r="C76" s="7" t="s">
        <v>565</v>
      </c>
      <c r="D76" s="7"/>
      <c r="E76" s="11" t="s">
        <v>566</v>
      </c>
      <c r="F76" s="8">
        <v>46031.466666666667</v>
      </c>
      <c r="G76" s="11" t="s">
        <v>129</v>
      </c>
      <c r="H76" s="7"/>
    </row>
    <row r="77" spans="1:8">
      <c r="A77" s="4"/>
      <c r="B77" s="6"/>
      <c r="C77" s="7" t="s">
        <v>567</v>
      </c>
      <c r="D77" s="7"/>
      <c r="E77" s="11" t="s">
        <v>498</v>
      </c>
      <c r="F77" s="8">
        <v>46032.06527777778</v>
      </c>
      <c r="G77" s="11" t="s">
        <v>71</v>
      </c>
      <c r="H77" s="7"/>
    </row>
    <row r="78" spans="1:8">
      <c r="A78" s="4"/>
      <c r="B78" s="6"/>
      <c r="C78" s="7" t="s">
        <v>568</v>
      </c>
      <c r="D78" s="7"/>
      <c r="E78" s="11" t="s">
        <v>498</v>
      </c>
      <c r="F78" s="8">
        <v>46032.133333333331</v>
      </c>
      <c r="G78" s="11" t="s">
        <v>71</v>
      </c>
      <c r="H78" s="7"/>
    </row>
    <row r="79" spans="1:8">
      <c r="A79" s="4"/>
      <c r="B79" s="6"/>
      <c r="C79" s="7" t="s">
        <v>569</v>
      </c>
      <c r="D79" s="7"/>
      <c r="E79" s="11" t="s">
        <v>570</v>
      </c>
      <c r="F79" s="8">
        <v>46033.444444444445</v>
      </c>
      <c r="G79" s="11" t="s">
        <v>476</v>
      </c>
      <c r="H79" s="7"/>
    </row>
    <row r="80" spans="1:8">
      <c r="A80" s="4"/>
      <c r="B80" s="6"/>
      <c r="C80" s="7" t="s">
        <v>571</v>
      </c>
      <c r="D80" s="7"/>
      <c r="E80" s="11" t="s">
        <v>572</v>
      </c>
      <c r="F80" s="8">
        <v>46033.583333333336</v>
      </c>
      <c r="G80" s="11" t="s">
        <v>45</v>
      </c>
      <c r="H80" s="7"/>
    </row>
    <row r="81" spans="1:8">
      <c r="A81" s="4"/>
      <c r="B81" s="6"/>
      <c r="C81" s="7" t="s">
        <v>573</v>
      </c>
      <c r="D81" s="7"/>
      <c r="E81" s="11"/>
      <c r="F81" s="8">
        <v>46033.822916666664</v>
      </c>
      <c r="G81" s="11" t="s">
        <v>574</v>
      </c>
      <c r="H81" s="7"/>
    </row>
    <row r="82" spans="1:8">
      <c r="A82" s="4"/>
      <c r="B82" s="6"/>
      <c r="C82" s="7" t="s">
        <v>575</v>
      </c>
      <c r="D82" s="7"/>
      <c r="E82" s="11"/>
      <c r="F82" s="8">
        <v>46036.541666666664</v>
      </c>
      <c r="G82" s="11"/>
      <c r="H82" s="7"/>
    </row>
    <row r="83" spans="1:8">
      <c r="A83" s="4"/>
      <c r="B83" s="6"/>
      <c r="C83" s="7" t="s">
        <v>576</v>
      </c>
      <c r="D83" s="7"/>
      <c r="E83" s="11"/>
      <c r="F83" s="8">
        <v>46037.537499999999</v>
      </c>
      <c r="G83" s="11" t="s">
        <v>129</v>
      </c>
      <c r="H83" s="7"/>
    </row>
    <row r="84" spans="1:8">
      <c r="A84" s="4"/>
      <c r="B84" s="6" t="s">
        <v>577</v>
      </c>
      <c r="C84" s="7" t="s">
        <v>578</v>
      </c>
      <c r="D84" s="7"/>
      <c r="E84" s="11"/>
      <c r="F84" s="8">
        <v>46038.315972222219</v>
      </c>
      <c r="G84" s="11"/>
      <c r="H84" s="7"/>
    </row>
    <row r="85" spans="1:8">
      <c r="A85" s="4"/>
      <c r="B85" s="6"/>
      <c r="C85" s="7" t="s">
        <v>526</v>
      </c>
      <c r="D85" s="7"/>
      <c r="E85" s="11" t="s">
        <v>527</v>
      </c>
      <c r="F85" s="8">
        <v>46041</v>
      </c>
      <c r="G85" s="11" t="s">
        <v>129</v>
      </c>
      <c r="H85" s="7"/>
    </row>
    <row r="86" spans="1:8">
      <c r="A86" s="4"/>
      <c r="B86" s="6"/>
      <c r="C86" s="7" t="s">
        <v>579</v>
      </c>
      <c r="D86" s="7"/>
      <c r="E86" s="11" t="s">
        <v>580</v>
      </c>
      <c r="F86" s="8">
        <v>46039.729166666664</v>
      </c>
      <c r="G86" s="11"/>
      <c r="H86" s="7"/>
    </row>
    <row r="87" spans="1:8">
      <c r="A87" s="4"/>
      <c r="B87" s="6"/>
      <c r="C87" s="7" t="s">
        <v>581</v>
      </c>
      <c r="D87" s="7"/>
      <c r="E87" s="11" t="s">
        <v>443</v>
      </c>
      <c r="F87" s="8">
        <v>46040.043749999997</v>
      </c>
      <c r="G87" s="11"/>
      <c r="H87" s="7"/>
    </row>
    <row r="88" spans="1:8">
      <c r="C88" s="158" t="s">
        <v>594</v>
      </c>
      <c r="E88" s="159" t="s">
        <v>593</v>
      </c>
      <c r="F88" s="160">
        <v>46042.993055555555</v>
      </c>
      <c r="G88" t="s">
        <v>81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 BERTH</vt:lpstr>
      <vt:lpstr>WAITING</vt:lpstr>
      <vt:lpstr>ETA</vt:lpstr>
      <vt:lpstr>OTB MISCELLANEOUS</vt:lpstr>
      <vt:lpstr>'AT BERTH'!Print_Area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Abc</dc:creator>
  <cp:keywords/>
  <dc:description/>
  <cp:lastModifiedBy>Traffic-Shed</cp:lastModifiedBy>
  <cp:revision/>
  <dcterms:created xsi:type="dcterms:W3CDTF">2016-07-02T03:21:00Z</dcterms:created>
  <dcterms:modified xsi:type="dcterms:W3CDTF">2026-01-21T03:41:21Z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7D9B3E588A424E118D6E155C0A2873C3_12</vt:lpwstr>
  </property>
  <property fmtid="{D5CDD505-2E9C-101B-9397-08002B2CF9AE}" pid="3" name="KSOProductBuildVer">
    <vt:lpwstr>1033-12.2.0.19805</vt:lpwstr>
  </property>
</Properties>
</file>