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 activeTab="1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ETA!$A$17:$W$17</definedName>
    <definedName name="_xlnm._FilterDatabase" localSheetId="1" hidden="1">WAITING!$22:$22</definedName>
    <definedName name="_xlnm.Print_Area" localSheetId="0">'AT BERTH'!$A$1:$R$44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1" l="1"/>
  <c r="P10" i="11" l="1"/>
  <c r="M18" i="11"/>
  <c r="P18" i="11" s="1"/>
  <c r="P9" i="11"/>
  <c r="K25" i="11" l="1"/>
  <c r="P25" i="11" s="1"/>
  <c r="P19" i="11" l="1"/>
  <c r="P8" i="11"/>
  <c r="W1" i="8" l="1"/>
  <c r="W1" i="7" l="1"/>
  <c r="E2" i="4" l="1"/>
</calcChain>
</file>

<file path=xl/sharedStrings.xml><?xml version="1.0" encoding="utf-8"?>
<sst xmlns="http://schemas.openxmlformats.org/spreadsheetml/2006/main" count="1234" uniqueCount="632">
  <si>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</si>
  <si>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</si>
  <si>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</si>
  <si>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</si>
  <si>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</si>
  <si>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</si>
  <si>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</si>
  <si>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</si>
  <si>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</si>
  <si>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</si>
  <si>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</si>
  <si>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</si>
  <si>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</si>
  <si>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</si>
  <si>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</si>
  <si>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</si>
  <si>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</si>
  <si>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</si>
  <si>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</si>
  <si>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</si>
  <si>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</si>
  <si>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</si>
  <si>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</si>
  <si>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</si>
  <si>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</si>
  <si>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INIXY126013064</t>
  </si>
  <si>
    <t>M.V. V LYRA</t>
  </si>
  <si>
    <t xml:space="preserve">7 3/4 - N </t>
  </si>
  <si>
    <t>B</t>
  </si>
  <si>
    <t>IMP</t>
  </si>
  <si>
    <t>DYHYDRATE POLYHALITE</t>
  </si>
  <si>
    <t>MT</t>
  </si>
  <si>
    <t>JMB MARINE</t>
  </si>
  <si>
    <t>INIXY126013153</t>
  </si>
  <si>
    <t>M.V.AFRICAN GRIFFON</t>
  </si>
  <si>
    <t>UREA</t>
  </si>
  <si>
    <t>INTEROCEAN</t>
  </si>
  <si>
    <t>(ALSO DECLARE TO LOAD SALT ON 15)</t>
  </si>
  <si>
    <t>COASTAL</t>
  </si>
  <si>
    <t>INIXY126013112</t>
  </si>
  <si>
    <t>M.V. MEGHNA DREAM</t>
  </si>
  <si>
    <t>F</t>
  </si>
  <si>
    <t>EXP</t>
  </si>
  <si>
    <t>SALT</t>
  </si>
  <si>
    <t>CROSS TRADE</t>
  </si>
  <si>
    <t>HP</t>
  </si>
  <si>
    <t>COAL</t>
  </si>
  <si>
    <t>INIXY126013160</t>
  </si>
  <si>
    <t>MV. YANGTZE DORA</t>
  </si>
  <si>
    <t>127 1/4 - 142 1/2</t>
  </si>
  <si>
    <t>189..9</t>
  </si>
  <si>
    <t>CHOWGULE B</t>
  </si>
  <si>
    <t>BITUMEN</t>
  </si>
  <si>
    <t xml:space="preserve">N I L </t>
  </si>
  <si>
    <t>SAAGAR</t>
  </si>
  <si>
    <t>INIXY125123016</t>
  </si>
  <si>
    <t>M.V. SUNGKIANG</t>
  </si>
  <si>
    <t>AUS LOGS</t>
  </si>
  <si>
    <t>DBC</t>
  </si>
  <si>
    <t>INIXY125123013</t>
  </si>
  <si>
    <t>M.V. AFRICAN KESTREL</t>
  </si>
  <si>
    <t>PINE LOGS</t>
  </si>
  <si>
    <t>CBM</t>
  </si>
  <si>
    <t>SYNERGY</t>
  </si>
  <si>
    <t>24 HRS</t>
  </si>
  <si>
    <t>15K</t>
  </si>
  <si>
    <t>INIXY126013169</t>
  </si>
  <si>
    <t>MV. OKINAWA</t>
  </si>
  <si>
    <t>61 - 71</t>
  </si>
  <si>
    <t>ATLANTIC</t>
  </si>
  <si>
    <t>6.5K/8K</t>
  </si>
  <si>
    <t>INIXY126013127</t>
  </si>
  <si>
    <t>M.V. NORD MISSOURI</t>
  </si>
  <si>
    <t>72 1/4 - 81</t>
  </si>
  <si>
    <t>ANLINE</t>
  </si>
  <si>
    <t>48H</t>
  </si>
  <si>
    <t>15A</t>
  </si>
  <si>
    <t>INIXY126013066</t>
  </si>
  <si>
    <t>M.V. NAZIA JAHAN</t>
  </si>
  <si>
    <t>BALL CLAY</t>
  </si>
  <si>
    <t>48 H</t>
  </si>
  <si>
    <t>DELTA WATER</t>
  </si>
  <si>
    <t>BERTHING TODAY</t>
  </si>
  <si>
    <t>3H</t>
  </si>
  <si>
    <t>STEEL/PROJ</t>
  </si>
  <si>
    <t>-</t>
  </si>
  <si>
    <t>PAREKH MARINE</t>
  </si>
  <si>
    <t>GENERAL</t>
  </si>
  <si>
    <t>INIXY125123050</t>
  </si>
  <si>
    <t>M.V. HAI DOUNG 36</t>
  </si>
  <si>
    <t>9 1/2 - 14 3/4</t>
  </si>
  <si>
    <t>RICE BAGS</t>
  </si>
  <si>
    <t>AASHIRVAD</t>
  </si>
  <si>
    <t>INIXY125123046</t>
  </si>
  <si>
    <t>M.V. KASTRO</t>
  </si>
  <si>
    <t>113 - 125 3/4</t>
  </si>
  <si>
    <t>STEEL CARGO</t>
  </si>
  <si>
    <t>MYSTIC SHG</t>
  </si>
  <si>
    <t>DAYS</t>
  </si>
  <si>
    <t>OTHERS</t>
  </si>
  <si>
    <t>INAYAT</t>
  </si>
  <si>
    <t>KICTPL</t>
  </si>
  <si>
    <t>M.V. SSL BHARAT</t>
  </si>
  <si>
    <t>87 - 96</t>
  </si>
  <si>
    <t>CONTAINER</t>
  </si>
  <si>
    <t>TEUS</t>
  </si>
  <si>
    <t>UNIFEEDER</t>
  </si>
  <si>
    <t>101 - 109 1/2</t>
  </si>
  <si>
    <t>TT</t>
  </si>
  <si>
    <t>INIXY126013152</t>
  </si>
  <si>
    <t>M.V.DARYA KOSHI</t>
  </si>
  <si>
    <t>CHICK PEAS</t>
  </si>
  <si>
    <t>OJ</t>
  </si>
  <si>
    <t>PROPNAE &amp; BUTANE</t>
  </si>
  <si>
    <t>M.T. LILAC RAY</t>
  </si>
  <si>
    <t>CASTOR OIL</t>
  </si>
  <si>
    <t>SAMUDRA</t>
  </si>
  <si>
    <t>INIXY126013088</t>
  </si>
  <si>
    <t>M.T. SOUTHERN SHARK</t>
  </si>
  <si>
    <t>CHEMICALS</t>
  </si>
  <si>
    <t>GAC SHG</t>
  </si>
  <si>
    <t xml:space="preserve">BERTHING TODAY </t>
  </si>
  <si>
    <t>CPO</t>
  </si>
  <si>
    <t>INIXY126013168</t>
  </si>
  <si>
    <t>M.T. CULTURE</t>
  </si>
  <si>
    <t>VLSFO</t>
  </si>
  <si>
    <t>MALARA</t>
  </si>
  <si>
    <t>(6)</t>
  </si>
  <si>
    <t>MALARA SHG</t>
  </si>
  <si>
    <t>OOT</t>
  </si>
  <si>
    <t>SBM 1</t>
  </si>
  <si>
    <t>VACANT</t>
  </si>
  <si>
    <t>SBM 2</t>
  </si>
  <si>
    <t>CRUDE</t>
  </si>
  <si>
    <t>SBM 3</t>
  </si>
  <si>
    <t>NAYARA-A</t>
  </si>
  <si>
    <t>MS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</si>
  <si>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</si>
  <si>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</si>
  <si>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</si>
  <si>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</si>
  <si>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</si>
  <si>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</si>
  <si>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</si>
  <si>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</si>
  <si>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</si>
  <si>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</si>
  <si>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</si>
  <si>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</si>
  <si>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</si>
  <si>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</si>
  <si>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</si>
  <si>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</si>
  <si>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</si>
  <si>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</si>
  <si>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</si>
  <si>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</si>
  <si>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</si>
  <si>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</si>
  <si>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</si>
  <si>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INIXY125122660</t>
  </si>
  <si>
    <t>M.V. GOLDEN ID</t>
  </si>
  <si>
    <t>BAGS/ SUGAR</t>
  </si>
  <si>
    <t>INIXY125122863</t>
  </si>
  <si>
    <t>M.V. MK LAMIS</t>
  </si>
  <si>
    <t>SAME SHIPPER</t>
  </si>
  <si>
    <t>INIXY125122895</t>
  </si>
  <si>
    <t>M.V. FORTUNELIT</t>
  </si>
  <si>
    <t>BAGS/SUGAR</t>
  </si>
  <si>
    <t>INIXY125122897</t>
  </si>
  <si>
    <t>M.V. SUVARI REIS</t>
  </si>
  <si>
    <t>BAGS/SUGAR &amp; RICE</t>
  </si>
  <si>
    <t>INIXY125122965</t>
  </si>
  <si>
    <t>M.V. GOLDEN SHARK</t>
  </si>
  <si>
    <t>BAGS/ RICE</t>
  </si>
  <si>
    <t>INIXY125122971</t>
  </si>
  <si>
    <t>M.V. MOOKDA NAREE</t>
  </si>
  <si>
    <t>ACT</t>
  </si>
  <si>
    <t>BAL PAY. MAIL 6/1052, DAYS</t>
  </si>
  <si>
    <t>INIXY126013125</t>
  </si>
  <si>
    <t>M.V. MOONLIT</t>
  </si>
  <si>
    <t>REQ CJ 1-4</t>
  </si>
  <si>
    <t>INIXY126013126</t>
  </si>
  <si>
    <t>M.V. V DUE</t>
  </si>
  <si>
    <t>BAGS/RICE</t>
  </si>
  <si>
    <t>N/A</t>
  </si>
  <si>
    <t>KASHMIRA SHG</t>
  </si>
  <si>
    <t>INIXY125123048</t>
  </si>
  <si>
    <t>M.V.RUSLANA</t>
  </si>
  <si>
    <t>RAILS/BUNDLES</t>
  </si>
  <si>
    <t>SEATECH SHG</t>
  </si>
  <si>
    <t>CJ 1-10</t>
  </si>
  <si>
    <t>INIXY126013132</t>
  </si>
  <si>
    <t>M.V.ASHICO HARMONY</t>
  </si>
  <si>
    <t>BAGS/ FERRO NICKEL</t>
  </si>
  <si>
    <t>CJ  / DAYS</t>
  </si>
  <si>
    <t>INIXY126013147</t>
  </si>
  <si>
    <t>M.V. GREBE BULKER</t>
  </si>
  <si>
    <t>MOP</t>
  </si>
  <si>
    <t>INIXY126013156</t>
  </si>
  <si>
    <t>M.V. IMA GLORY</t>
  </si>
  <si>
    <t>M.V. MO JOUD</t>
  </si>
  <si>
    <t>BAG C.</t>
  </si>
  <si>
    <t>INIXY126013139</t>
  </si>
  <si>
    <t>M.V. JIN HAI HUA</t>
  </si>
  <si>
    <t>CR/HR/ST/PROJ C.</t>
  </si>
  <si>
    <t>MITSUTOR</t>
  </si>
  <si>
    <t>*</t>
  </si>
  <si>
    <t>X</t>
  </si>
  <si>
    <t>B'TODAY</t>
  </si>
  <si>
    <t>INIXY126013195</t>
  </si>
  <si>
    <t>M.V. GAUTAM KRISHAV</t>
  </si>
  <si>
    <t>ST PLATES</t>
  </si>
  <si>
    <t>M.V. YC AEQUOR</t>
  </si>
  <si>
    <t>TRUEBLUE</t>
  </si>
  <si>
    <t>INIXY126013194</t>
  </si>
  <si>
    <t>M.V. GRACE JESSIE</t>
  </si>
  <si>
    <t>PIPE</t>
  </si>
  <si>
    <t>ADITYA M.</t>
  </si>
  <si>
    <t xml:space="preserve">REQ CJ 13-16 </t>
  </si>
  <si>
    <t>INIXY126013154</t>
  </si>
  <si>
    <t>M.V. MARIA ATH</t>
  </si>
  <si>
    <t>BENTONITE</t>
  </si>
  <si>
    <t>AMBICA</t>
  </si>
  <si>
    <t>INIXY125122942</t>
  </si>
  <si>
    <t>M.V. AFRICAN LARK</t>
  </si>
  <si>
    <t>MILLSCALE</t>
  </si>
  <si>
    <t>RDY</t>
  </si>
  <si>
    <t>24H/DAYS/3H</t>
  </si>
  <si>
    <t>B.</t>
  </si>
  <si>
    <t>OIL TANKERS</t>
  </si>
  <si>
    <t xml:space="preserve">OJ </t>
  </si>
  <si>
    <t>INIXY126013121</t>
  </si>
  <si>
    <t>M.T. BOW EXELLENCE</t>
  </si>
  <si>
    <t>1C</t>
  </si>
  <si>
    <t>REQ OJ-2,3,4</t>
  </si>
  <si>
    <t>INIXY126013144</t>
  </si>
  <si>
    <t>MT. NO.6 OCEAN PIONEER</t>
  </si>
  <si>
    <t>2C</t>
  </si>
  <si>
    <t>INIXY126013187</t>
  </si>
  <si>
    <t>M.T. SANMAR SANTOOR</t>
  </si>
  <si>
    <t>HSD</t>
  </si>
  <si>
    <t>3C</t>
  </si>
  <si>
    <t>INIXY126013136</t>
  </si>
  <si>
    <t>M.T. EVA TOKYO</t>
  </si>
  <si>
    <t>4C</t>
  </si>
  <si>
    <t>REQ OJ-2,3</t>
  </si>
  <si>
    <t>M.T. SUCCESS</t>
  </si>
  <si>
    <t xml:space="preserve">IMP </t>
  </si>
  <si>
    <t>OJ 06 / COASTAL</t>
  </si>
  <si>
    <t>INIXY126013165</t>
  </si>
  <si>
    <t>M.T. WAWASAN TOPAZ</t>
  </si>
  <si>
    <t>CAUSTIC SODA</t>
  </si>
  <si>
    <t>INIXY126013162</t>
  </si>
  <si>
    <t>LPG/C. KRUIBEKE</t>
  </si>
  <si>
    <t>C.</t>
  </si>
  <si>
    <t>CONTAINERS</t>
  </si>
  <si>
    <t>KICT</t>
  </si>
  <si>
    <t>MV KASHAN</t>
  </si>
  <si>
    <t xml:space="preserve">ARMITA INDIA </t>
  </si>
  <si>
    <t>NRA // REQ KICT STBD</t>
  </si>
  <si>
    <t>D.</t>
  </si>
  <si>
    <t>TUNA VESSELS</t>
  </si>
  <si>
    <t>E.</t>
  </si>
  <si>
    <t>VADINAR</t>
  </si>
  <si>
    <t>VAD</t>
  </si>
  <si>
    <t>NOCTIS</t>
  </si>
  <si>
    <t>T:NAYARA</t>
  </si>
  <si>
    <t>FONDEYA</t>
  </si>
  <si>
    <t>EXPECTED VESSELS SHEET</t>
  </si>
  <si>
    <t>SR. NO.</t>
  </si>
  <si>
    <t>Estimated Arrival (Date &amp; Time)</t>
  </si>
  <si>
    <t>Remarks</t>
  </si>
  <si>
    <t xml:space="preserve">A. </t>
  </si>
  <si>
    <t>TUG TRITON BG VICTORIA 251</t>
  </si>
  <si>
    <t>SHRI CHNADRA</t>
  </si>
  <si>
    <t>REQ CJ 6-10</t>
  </si>
  <si>
    <t>INIXY126013171</t>
  </si>
  <si>
    <t>M.V. EMERALD DAISHAN</t>
  </si>
  <si>
    <t>Y</t>
  </si>
  <si>
    <t>BEN LINE</t>
  </si>
  <si>
    <t>3H &amp; DAYS // REQ CJ 6-9</t>
  </si>
  <si>
    <t>INIXY126013179</t>
  </si>
  <si>
    <t>M.V. JUMEIRAH BEACH</t>
  </si>
  <si>
    <t>P LOGS</t>
  </si>
  <si>
    <t>INIXY126013188</t>
  </si>
  <si>
    <t>M.V. AC OREN</t>
  </si>
  <si>
    <t>CHOWGULE B.</t>
  </si>
  <si>
    <t xml:space="preserve">INIXY126013207 </t>
  </si>
  <si>
    <t>M.V. GLORIA DEL MARE</t>
  </si>
  <si>
    <t xml:space="preserve"> LENTILS &amp; CHICK PEAS </t>
  </si>
  <si>
    <t>INIXY126013155</t>
  </si>
  <si>
    <t>M.V BANGLARE JOYJATRA</t>
  </si>
  <si>
    <t>HR COIL</t>
  </si>
  <si>
    <t>TM INTERNATION</t>
  </si>
  <si>
    <t>REQ CJ6-10 &amp; 13-16 | USE OF 2 HMC | COASTAL</t>
  </si>
  <si>
    <t>INIXY126013212</t>
  </si>
  <si>
    <t>M.V. ARCTURUS 1</t>
  </si>
  <si>
    <t>REQ CJ-13 TO 16/HP/48HRS/15K/8K/3H/DAYS</t>
  </si>
  <si>
    <t>INIXY126013182</t>
  </si>
  <si>
    <t>M.V. BBC NILE</t>
  </si>
  <si>
    <t>PROJ C</t>
  </si>
  <si>
    <t>REQ CJ 13-15 PS BERTHING</t>
  </si>
  <si>
    <t>INIXY126013180</t>
  </si>
  <si>
    <t>M.V. OUTRIDER</t>
  </si>
  <si>
    <t>BS SHG</t>
  </si>
  <si>
    <t>MV. IDOMENEAS</t>
  </si>
  <si>
    <t>INIXY125122856</t>
  </si>
  <si>
    <t>M.V. DEFNE</t>
  </si>
  <si>
    <t>REQ 2 HMC</t>
  </si>
  <si>
    <t>M.V. KERKYRA</t>
  </si>
  <si>
    <t>NPK</t>
  </si>
  <si>
    <t>TAURUS</t>
  </si>
  <si>
    <t>INIXY126013189</t>
  </si>
  <si>
    <t>M.T. RAON TERESA</t>
  </si>
  <si>
    <t>INIXY126013193</t>
  </si>
  <si>
    <t>MT. BAY YASU</t>
  </si>
  <si>
    <t>LPG/C. AL JABIRAH</t>
  </si>
  <si>
    <t>INIXY126013186</t>
  </si>
  <si>
    <t>MT OCEANIC DREAM</t>
  </si>
  <si>
    <t>HEXANE</t>
  </si>
  <si>
    <t>INIXY126013128</t>
  </si>
  <si>
    <t>M.T. STOLT LIND</t>
  </si>
  <si>
    <t>PHOSPHORIC ACID</t>
  </si>
  <si>
    <t>INIXY126013141</t>
  </si>
  <si>
    <t>M.T. PRABHU MIHIKAA</t>
  </si>
  <si>
    <t>BENZENE</t>
  </si>
  <si>
    <t>M.T. MC GAEA</t>
  </si>
  <si>
    <t>M.T. JAL KISAN</t>
  </si>
  <si>
    <t>M.T. IONIAN STAR</t>
  </si>
  <si>
    <t>M.T. BOW TRIDENT</t>
  </si>
  <si>
    <t>INIXY126013198</t>
  </si>
  <si>
    <t>M.T. SKY RUNNER</t>
  </si>
  <si>
    <t>BASE OIL</t>
  </si>
  <si>
    <t>INIXY126013138</t>
  </si>
  <si>
    <t>M.T. STOLT COURAGE</t>
  </si>
  <si>
    <t>M.T. PACIFIC VIOLET</t>
  </si>
  <si>
    <t>INIXY126013174</t>
  </si>
  <si>
    <t>M.T. STOLT TENACITY</t>
  </si>
  <si>
    <t>M.T. ORIENTAL COSMOS</t>
  </si>
  <si>
    <t>ALLIED</t>
  </si>
  <si>
    <t>M.T. JEIL CRYSTAL</t>
  </si>
  <si>
    <t>WILHELMSEN</t>
  </si>
  <si>
    <t>M.T. CNC DREAM</t>
  </si>
  <si>
    <t>INIXY126013192</t>
  </si>
  <si>
    <t>M.T. HAFNIA ALMANDINE</t>
  </si>
  <si>
    <t>CDSBO</t>
  </si>
  <si>
    <t xml:space="preserve">C. </t>
  </si>
  <si>
    <t>M.V. SCI MUMBAI</t>
  </si>
  <si>
    <t>M.V. NIXIN 86</t>
  </si>
  <si>
    <t>UNITED LINER SHG</t>
  </si>
  <si>
    <t>M.V. ACASTOS</t>
  </si>
  <si>
    <t>HAPAG LLOYD</t>
  </si>
  <si>
    <t>M.V. FU HAI</t>
  </si>
  <si>
    <t>WINWIN SHG</t>
  </si>
  <si>
    <t>TCI ANAND</t>
  </si>
  <si>
    <t>TCI SEAWAYS</t>
  </si>
  <si>
    <t>M.V. LIBRA</t>
  </si>
  <si>
    <t>EFFICIENT M.</t>
  </si>
  <si>
    <t>M.V. GOLBON</t>
  </si>
  <si>
    <t>AMRITA INDIA</t>
  </si>
  <si>
    <t>M.V.  SAFEEN POWER</t>
  </si>
  <si>
    <t xml:space="preserve">E. </t>
  </si>
  <si>
    <t>DHT EUROPE</t>
  </si>
  <si>
    <t>T: IOCL</t>
  </si>
  <si>
    <t>ROSE MAKIS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</si>
  <si>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</si>
  <si>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</si>
  <si>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</si>
  <si>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</si>
  <si>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</si>
  <si>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</si>
  <si>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</si>
  <si>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</si>
  <si>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</si>
  <si>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</si>
  <si>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</si>
  <si>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</si>
  <si>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</si>
  <si>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</si>
  <si>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</si>
  <si>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</si>
  <si>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</si>
  <si>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</si>
  <si>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</si>
  <si>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</si>
  <si>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</si>
  <si>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</si>
  <si>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</si>
  <si>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</si>
  <si>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</si>
  <si>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</si>
  <si>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</si>
  <si>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</si>
  <si>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</si>
  <si>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</si>
  <si>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</si>
  <si>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</si>
  <si>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</si>
  <si>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</si>
  <si>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</si>
  <si>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</si>
  <si>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</si>
  <si>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</si>
  <si>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</si>
  <si>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</si>
  <si>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</si>
  <si>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</si>
  <si>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</si>
  <si>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</si>
  <si>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</si>
  <si>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</si>
  <si>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</si>
  <si>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</si>
  <si>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</si>
  <si>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</si>
  <si>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</si>
  <si>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</si>
  <si>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</si>
  <si>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</si>
  <si>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</si>
  <si>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</si>
  <si>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</si>
  <si>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</si>
  <si>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</si>
  <si>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</si>
  <si>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</si>
  <si>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</si>
  <si>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</si>
  <si>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</si>
  <si>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</si>
  <si>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</si>
  <si>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</si>
  <si>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</si>
  <si>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</si>
  <si>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</si>
  <si>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</si>
  <si>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</si>
  <si>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</si>
  <si>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OCEAN HARMONY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</si>
  <si>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</si>
  <si>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</si>
  <si>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</si>
  <si>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</si>
  <si>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</si>
  <si>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</si>
  <si>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</si>
  <si>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</si>
  <si>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</si>
  <si>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</si>
  <si>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</si>
  <si>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</si>
  <si>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</si>
  <si>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</si>
  <si>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</si>
  <si>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</si>
  <si>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</si>
  <si>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</si>
  <si>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</si>
  <si>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</si>
  <si>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</si>
  <si>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</si>
  <si>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</si>
  <si>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</si>
  <si>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</si>
  <si>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</si>
  <si>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</si>
  <si>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</si>
  <si>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</si>
  <si>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</si>
  <si>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</si>
  <si>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</si>
  <si>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</si>
  <si>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</si>
  <si>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</si>
  <si>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</si>
  <si>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</si>
  <si>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</si>
  <si>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</si>
  <si>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</si>
  <si>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</si>
  <si>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</si>
  <si>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</si>
  <si>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</si>
  <si>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</si>
  <si>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</si>
  <si>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</si>
  <si>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</si>
  <si>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</si>
  <si>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</si>
  <si>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</si>
  <si>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</si>
  <si>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</si>
  <si>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</si>
  <si>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</si>
  <si>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</si>
  <si>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</si>
  <si>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</si>
  <si>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</si>
  <si>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</si>
  <si>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</si>
  <si>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</si>
  <si>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</si>
  <si>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</si>
  <si>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</si>
  <si>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</si>
  <si>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</si>
  <si>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</si>
  <si>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</si>
  <si>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</si>
  <si>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</si>
  <si>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</si>
  <si>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</si>
  <si>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</si>
  <si>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</si>
  <si>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</si>
  <si>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</si>
  <si>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</si>
  <si>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</si>
  <si>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</si>
  <si>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</si>
  <si>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</si>
  <si>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</si>
  <si>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</si>
  <si>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</si>
  <si>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</si>
  <si>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</si>
  <si>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</si>
  <si>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</si>
  <si>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</si>
  <si>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</si>
  <si>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</si>
  <si>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</si>
  <si>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</si>
  <si>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</si>
  <si>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</si>
  <si>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</si>
  <si>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</si>
  <si>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</si>
  <si>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</si>
  <si>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</si>
  <si>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</si>
  <si>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</si>
  <si>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</si>
  <si>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</si>
  <si>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</si>
  <si>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</si>
  <si>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</si>
  <si>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</si>
  <si>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</si>
  <si>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</si>
  <si>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</si>
  <si>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</si>
  <si>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</si>
  <si>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</si>
  <si>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</si>
  <si>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</si>
  <si>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</si>
  <si>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</si>
  <si>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</si>
  <si>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</si>
  <si>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</si>
  <si>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>INIXY125122750</t>
  </si>
  <si>
    <t>M.V. ES JASMIN</t>
  </si>
  <si>
    <t>RE-ACH FOR RE-BERTHING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</si>
  <si>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</si>
  <si>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</si>
  <si>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</si>
  <si>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</si>
  <si>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</si>
  <si>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</si>
  <si>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</si>
  <si>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</si>
  <si>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</si>
  <si>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</si>
  <si>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</si>
  <si>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</si>
  <si>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</si>
  <si>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</si>
  <si>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</si>
  <si>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</si>
  <si>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</si>
  <si>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</si>
  <si>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</si>
  <si>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</si>
  <si>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</si>
  <si>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MV. SAROJA BLESSING</t>
  </si>
  <si>
    <t>OFFSHORE SUPPORT VESSEL FOR LPG/C.PASCO DUJA</t>
  </si>
  <si>
    <t>M.V. HD DIAMOND</t>
  </si>
  <si>
    <t xml:space="preserve">WAITING FOR PC </t>
  </si>
  <si>
    <t>MARINE LINKS</t>
  </si>
  <si>
    <t>AFRICAN LARK</t>
  </si>
  <si>
    <t>WORKING AT STREAM</t>
  </si>
  <si>
    <t>(2)</t>
  </si>
  <si>
    <t>MV GOLDEN ID</t>
  </si>
  <si>
    <t xml:space="preserve">8 3/4 - 16 1/4 </t>
  </si>
  <si>
    <t>MV MARIA ATH</t>
  </si>
  <si>
    <t>17 1/4 - 25 1/4</t>
  </si>
  <si>
    <t>(4)</t>
  </si>
  <si>
    <t>26 1/4 - 34 1/4</t>
  </si>
  <si>
    <t>35 1/4 - 43 1/4</t>
  </si>
  <si>
    <t>44 1/4 - 52 3/4</t>
  </si>
  <si>
    <t>174 1/4 - 188</t>
  </si>
  <si>
    <t>53 1/2 - 59 3/4</t>
  </si>
  <si>
    <t>(11)</t>
  </si>
  <si>
    <t>87 - 95 1/2</t>
  </si>
  <si>
    <t>(14)</t>
  </si>
  <si>
    <t>MV YC AEQUOR</t>
  </si>
  <si>
    <t>128 - 142 1/2</t>
  </si>
  <si>
    <t>DATED : 16-01-2026</t>
  </si>
  <si>
    <t>BABYLON</t>
  </si>
  <si>
    <t>VAILANKANNI</t>
  </si>
  <si>
    <t>INIXY1126013210</t>
  </si>
  <si>
    <t>RE-ANCHOR AT OTB FOR MAINTANANCE</t>
  </si>
  <si>
    <t>161 3/4 - 172 1/2</t>
  </si>
  <si>
    <t xml:space="preserve">B </t>
  </si>
  <si>
    <t>147 1/2 - 159 1/4</t>
  </si>
  <si>
    <t>FROM CJ-16 TO CJ-04</t>
  </si>
  <si>
    <t>775 PH</t>
  </si>
  <si>
    <t>225 PH</t>
  </si>
  <si>
    <t>250 PH</t>
  </si>
  <si>
    <t>3500 PD</t>
  </si>
  <si>
    <t>23000 PD</t>
  </si>
  <si>
    <t>SWARNA KRISHNA</t>
  </si>
  <si>
    <t>M.V. HUI FA</t>
  </si>
  <si>
    <t>EVERSHINE C.</t>
  </si>
  <si>
    <t>M.T. SWARNA PUSHP</t>
  </si>
  <si>
    <t>HSD + ATF</t>
  </si>
  <si>
    <t>REQ OJ 06 | COASTAL</t>
  </si>
  <si>
    <t>M.V. WHITE BAY</t>
  </si>
  <si>
    <t>INIXY126013196</t>
  </si>
  <si>
    <t>SGR &amp;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</si>
</sst>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0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1"/>
      <color rgb="FFFF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Lato 2"/>
      <family val="2"/>
      <charset val="1"/>
    </font>
    <font>
      <b/>
      <sz val="36"/>
      <name val="Times New Roman"/>
      <family val="1"/>
    </font>
    <font>
      <b/>
      <sz val="16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4" fontId="16" fillId="0" borderId="3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0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3" fillId="2" borderId="17" xfId="0" applyFont="1" applyFill="1" applyBorder="1" applyAlignment="1">
      <alignment vertical="center" wrapText="1"/>
    </xf>
    <xf numFmtId="165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2" fontId="0" fillId="0" borderId="0" xfId="0" applyNumberFormat="1"/>
    <xf numFmtId="0" fontId="22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0" fontId="26" fillId="0" borderId="0" xfId="0" applyFont="1"/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22" fontId="26" fillId="0" borderId="0" xfId="0" applyNumberFormat="1" applyFont="1"/>
    <xf numFmtId="0" fontId="27" fillId="0" borderId="0" xfId="0" applyFont="1"/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" fontId="0" fillId="0" borderId="0" xfId="0" applyNumberFormat="1"/>
    <xf numFmtId="164" fontId="16" fillId="0" borderId="0" xfId="0" quotePrefix="1" applyNumberFormat="1" applyFont="1" applyAlignment="1">
      <alignment horizontal="center" vertical="center"/>
    </xf>
    <xf numFmtId="165" fontId="16" fillId="0" borderId="17" xfId="0" quotePrefix="1" applyNumberFormat="1" applyFont="1" applyBorder="1" applyAlignment="1">
      <alignment horizontal="center" vertical="center"/>
    </xf>
    <xf numFmtId="166" fontId="16" fillId="0" borderId="17" xfId="0" applyNumberFormat="1" applyFont="1" applyBorder="1" applyAlignment="1">
      <alignment horizontal="center" vertical="center"/>
    </xf>
    <xf numFmtId="166" fontId="16" fillId="0" borderId="20" xfId="0" applyNumberFormat="1" applyFont="1" applyBorder="1" applyAlignment="1">
      <alignment horizontal="center" vertical="center"/>
    </xf>
    <xf numFmtId="166" fontId="16" fillId="0" borderId="17" xfId="0" quotePrefix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65" fontId="16" fillId="0" borderId="20" xfId="0" quotePrefix="1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quotePrefix="1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5" fontId="16" fillId="0" borderId="3" xfId="0" quotePrefix="1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29" fillId="3" borderId="27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2" fontId="9" fillId="0" borderId="35" xfId="0" applyNumberFormat="1" applyFont="1" applyBorder="1" applyAlignment="1">
      <alignment horizontal="center" vertical="center"/>
    </xf>
    <xf numFmtId="3" fontId="9" fillId="0" borderId="35" xfId="0" applyNumberFormat="1" applyFont="1" applyBorder="1" applyAlignment="1">
      <alignment horizontal="center" vertical="center"/>
    </xf>
    <xf numFmtId="165" fontId="9" fillId="3" borderId="35" xfId="0" applyNumberFormat="1" applyFont="1" applyFill="1" applyBorder="1" applyAlignment="1">
      <alignment horizontal="center" vertical="center"/>
    </xf>
    <xf numFmtId="165" fontId="9" fillId="4" borderId="35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center" vertical="center"/>
    </xf>
    <xf numFmtId="164" fontId="16" fillId="0" borderId="0" xfId="0" quotePrefix="1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5" fontId="16" fillId="0" borderId="0" xfId="0" quotePrefix="1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1457390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10" zoomScale="40" zoomScaleNormal="40" workbookViewId="0">
      <selection activeCell="E29" sqref="E29"/>
    </sheetView>
  </sheetViews>
  <sheetFormatPr defaultColWidth="8.88671875" defaultRowHeight="13.5" customHeight="1"/>
  <cols>
    <col min="1" max="1" width="14.88671875" style="9" bestFit="1" customWidth="1"/>
    <col min="2" max="2" width="28.109375" bestFit="1" customWidth="1"/>
    <col min="3" max="3" width="24.44140625" style="9" bestFit="1" customWidth="1"/>
    <col min="4" max="4" width="34.109375" style="9" bestFit="1" customWidth="1"/>
    <col min="5" max="5" width="59.88671875" style="15" bestFit="1" customWidth="1"/>
    <col min="6" max="6" width="33.6640625" bestFit="1" customWidth="1"/>
    <col min="7" max="7" width="11.33203125" style="9" bestFit="1" customWidth="1"/>
    <col min="8" max="8" width="18.109375" style="9" bestFit="1" customWidth="1"/>
    <col min="9" max="9" width="10.109375" style="9" bestFit="1" customWidth="1"/>
    <col min="10" max="10" width="57.109375" style="15" bestFit="1" customWidth="1"/>
    <col min="11" max="11" width="25.44140625" style="84" bestFit="1" customWidth="1"/>
    <col min="12" max="12" width="12.88671875" style="84" bestFit="1" customWidth="1"/>
    <col min="13" max="13" width="27.5546875" style="9" bestFit="1" customWidth="1"/>
    <col min="14" max="15" width="39.44140625" style="9" bestFit="1" customWidth="1"/>
    <col min="16" max="16" width="36.5546875" style="9" bestFit="1" customWidth="1"/>
    <col min="17" max="17" width="37.5546875" style="15" bestFit="1" customWidth="1"/>
    <col min="18" max="18" width="84.5546875" bestFit="1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81"/>
      <c r="L1" s="81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72" t="s">
        <v>0</v>
      </c>
      <c r="H2" s="172"/>
      <c r="I2" s="172"/>
      <c r="J2" s="172"/>
      <c r="K2" s="172"/>
      <c r="L2" s="172"/>
      <c r="M2" s="172"/>
      <c r="N2" s="172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73" t="s">
        <v>2</v>
      </c>
      <c r="H3" s="173"/>
      <c r="I3" s="173"/>
      <c r="J3" s="173"/>
      <c r="K3" s="173"/>
      <c r="L3" s="173"/>
      <c r="M3" s="173"/>
      <c r="N3" s="173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74" t="s">
        <v>4</v>
      </c>
      <c r="H4" s="174"/>
      <c r="I4" s="174"/>
      <c r="J4" s="174"/>
      <c r="K4" s="174"/>
      <c r="L4" s="174"/>
      <c r="M4" s="174"/>
      <c r="N4" s="174"/>
      <c r="O4" s="17" t="s">
        <v>5</v>
      </c>
      <c r="P4" s="17"/>
      <c r="Q4" s="19"/>
      <c r="R4" s="51" t="s">
        <v>609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2"/>
      <c r="L5" s="82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22</v>
      </c>
      <c r="R6" s="24" t="s">
        <v>23</v>
      </c>
    </row>
    <row r="7" spans="1:18" s="16" customFormat="1" ht="45" customHeight="1">
      <c r="A7" s="26"/>
      <c r="B7" s="27"/>
      <c r="C7" s="27"/>
      <c r="D7" s="27"/>
      <c r="E7" s="27"/>
      <c r="F7" s="27"/>
      <c r="G7" s="27"/>
      <c r="H7" s="27"/>
      <c r="I7" s="27"/>
      <c r="J7" s="37"/>
      <c r="K7" s="83"/>
      <c r="L7" s="83"/>
      <c r="M7" s="27"/>
      <c r="N7" s="27"/>
      <c r="O7" s="27"/>
      <c r="P7" s="27"/>
      <c r="Q7" s="27"/>
      <c r="R7" s="28"/>
    </row>
    <row r="8" spans="1:18" s="16" customFormat="1" ht="56.4">
      <c r="A8" s="36">
        <v>1</v>
      </c>
      <c r="B8" s="38" t="s">
        <v>24</v>
      </c>
      <c r="C8" s="39">
        <v>1</v>
      </c>
      <c r="D8" s="37" t="s">
        <v>25</v>
      </c>
      <c r="E8" s="40" t="s">
        <v>26</v>
      </c>
      <c r="F8" s="145" t="s">
        <v>27</v>
      </c>
      <c r="G8" s="37" t="s">
        <v>28</v>
      </c>
      <c r="H8" s="103">
        <v>179.99</v>
      </c>
      <c r="I8" s="37" t="s">
        <v>29</v>
      </c>
      <c r="J8" s="143" t="s">
        <v>30</v>
      </c>
      <c r="K8" s="37">
        <v>31529</v>
      </c>
      <c r="L8" s="37" t="s">
        <v>31</v>
      </c>
      <c r="M8" s="131">
        <v>13000</v>
      </c>
      <c r="N8" s="42">
        <v>46036.163194444445</v>
      </c>
      <c r="O8" s="42">
        <v>46036.25</v>
      </c>
      <c r="P8" s="135">
        <f>IFERROR(N8+(K8/M8)+(2/24),"")</f>
        <v>46038.671835470086</v>
      </c>
      <c r="Q8" s="37" t="s">
        <v>32</v>
      </c>
      <c r="R8" s="43"/>
    </row>
    <row r="9" spans="1:18" s="16" customFormat="1" ht="45" customHeight="1">
      <c r="A9" s="44"/>
      <c r="B9" s="46"/>
      <c r="C9" s="63">
        <v>6</v>
      </c>
      <c r="D9" s="45" t="s">
        <v>33</v>
      </c>
      <c r="E9" s="47" t="s">
        <v>34</v>
      </c>
      <c r="F9" s="47" t="s">
        <v>601</v>
      </c>
      <c r="G9" s="45" t="s">
        <v>28</v>
      </c>
      <c r="H9" s="45">
        <v>199.98</v>
      </c>
      <c r="I9" s="45" t="s">
        <v>29</v>
      </c>
      <c r="J9" s="101" t="s">
        <v>35</v>
      </c>
      <c r="K9" s="45">
        <v>49500</v>
      </c>
      <c r="L9" s="45" t="s">
        <v>31</v>
      </c>
      <c r="M9" s="132">
        <v>7000</v>
      </c>
      <c r="N9" s="48">
        <v>46036.557638888888</v>
      </c>
      <c r="O9" s="48">
        <v>46036.715277777781</v>
      </c>
      <c r="P9" s="34">
        <f>IFERROR(N9+(K9/M9)+(2/24),"")</f>
        <v>46043.712400793651</v>
      </c>
      <c r="Q9" s="45" t="s">
        <v>36</v>
      </c>
      <c r="R9" s="49" t="s">
        <v>37</v>
      </c>
    </row>
    <row r="10" spans="1:18" s="16" customFormat="1" ht="45" customHeight="1">
      <c r="A10" s="52">
        <v>2</v>
      </c>
      <c r="B10" s="54" t="s">
        <v>38</v>
      </c>
      <c r="C10" s="59">
        <v>15</v>
      </c>
      <c r="D10" s="53" t="s">
        <v>39</v>
      </c>
      <c r="E10" s="55" t="s">
        <v>40</v>
      </c>
      <c r="F10" s="55" t="s">
        <v>616</v>
      </c>
      <c r="G10" s="53" t="s">
        <v>41</v>
      </c>
      <c r="H10" s="53">
        <v>199.98</v>
      </c>
      <c r="I10" s="53" t="s">
        <v>42</v>
      </c>
      <c r="J10" s="56" t="s">
        <v>43</v>
      </c>
      <c r="K10" s="53">
        <v>57000</v>
      </c>
      <c r="L10" s="53" t="s">
        <v>31</v>
      </c>
      <c r="M10" s="80">
        <v>20000</v>
      </c>
      <c r="N10" s="57">
        <v>46036.479166666664</v>
      </c>
      <c r="O10" s="57">
        <v>46036.545138888891</v>
      </c>
      <c r="P10" s="152">
        <f>IFERROR(N10+(K10/M10)+(2/24),"")</f>
        <v>46039.412499999999</v>
      </c>
      <c r="Q10" s="53" t="s">
        <v>44</v>
      </c>
      <c r="R10" s="58"/>
    </row>
    <row r="11" spans="1:18" s="16" customFormat="1" ht="45" customHeight="1">
      <c r="A11" s="36">
        <v>3</v>
      </c>
      <c r="B11" s="38" t="s">
        <v>45</v>
      </c>
      <c r="C11" s="39">
        <v>3</v>
      </c>
      <c r="D11" s="37" t="s">
        <v>220</v>
      </c>
      <c r="E11" s="40" t="s">
        <v>596</v>
      </c>
      <c r="F11" s="32" t="s">
        <v>597</v>
      </c>
      <c r="G11" s="37"/>
      <c r="H11" s="37">
        <v>179.89</v>
      </c>
      <c r="I11" s="37" t="s">
        <v>42</v>
      </c>
      <c r="J11" s="103" t="s">
        <v>222</v>
      </c>
      <c r="K11" s="37">
        <v>16000</v>
      </c>
      <c r="L11" s="37" t="s">
        <v>31</v>
      </c>
      <c r="M11" s="41">
        <v>12650</v>
      </c>
      <c r="N11" s="42"/>
      <c r="O11" s="42"/>
      <c r="P11" s="135"/>
      <c r="Q11" s="37" t="s">
        <v>223</v>
      </c>
      <c r="R11" s="43" t="s">
        <v>82</v>
      </c>
    </row>
    <row r="12" spans="1:18" s="16" customFormat="1" ht="45" customHeight="1">
      <c r="A12" s="29"/>
      <c r="B12" s="162"/>
      <c r="C12" s="163" t="s">
        <v>606</v>
      </c>
      <c r="D12" s="164" t="s">
        <v>47</v>
      </c>
      <c r="E12" s="165" t="s">
        <v>48</v>
      </c>
      <c r="F12" s="32" t="s">
        <v>49</v>
      </c>
      <c r="G12" s="164" t="s">
        <v>41</v>
      </c>
      <c r="H12" s="164" t="s">
        <v>50</v>
      </c>
      <c r="I12" s="164" t="s">
        <v>42</v>
      </c>
      <c r="J12" s="166" t="s">
        <v>43</v>
      </c>
      <c r="K12" s="164">
        <v>53806</v>
      </c>
      <c r="L12" s="164" t="s">
        <v>31</v>
      </c>
      <c r="M12" s="169">
        <v>23000</v>
      </c>
      <c r="N12" s="168">
        <v>46035.933333333334</v>
      </c>
      <c r="O12" s="168">
        <v>46035.993055555555</v>
      </c>
      <c r="P12" s="170">
        <f>IFERROR(N12+(K12/M12)+(2/24),"")</f>
        <v>46038.356057971017</v>
      </c>
      <c r="Q12" s="164" t="s">
        <v>51</v>
      </c>
      <c r="R12" s="35"/>
    </row>
    <row r="13" spans="1:18" s="16" customFormat="1" ht="45" customHeight="1">
      <c r="A13" s="44"/>
      <c r="B13" s="46"/>
      <c r="C13" s="63">
        <v>16</v>
      </c>
      <c r="D13" s="45" t="s">
        <v>285</v>
      </c>
      <c r="E13" s="47" t="s">
        <v>286</v>
      </c>
      <c r="F13" s="47" t="s">
        <v>602</v>
      </c>
      <c r="G13" s="45"/>
      <c r="H13" s="45">
        <v>189.99</v>
      </c>
      <c r="I13" s="45" t="s">
        <v>42</v>
      </c>
      <c r="J13" s="101" t="s">
        <v>43</v>
      </c>
      <c r="K13" s="45">
        <v>54450</v>
      </c>
      <c r="L13" s="45" t="s">
        <v>31</v>
      </c>
      <c r="M13" s="132" t="s">
        <v>622</v>
      </c>
      <c r="N13" s="48"/>
      <c r="O13" s="48"/>
      <c r="P13" s="34"/>
      <c r="Q13" s="45" t="s">
        <v>287</v>
      </c>
      <c r="R13" s="49"/>
    </row>
    <row r="14" spans="1:18" s="16" customFormat="1" ht="45" customHeight="1">
      <c r="A14" s="52">
        <v>4</v>
      </c>
      <c r="B14" s="54" t="s">
        <v>52</v>
      </c>
      <c r="C14" s="59"/>
      <c r="D14" s="53"/>
      <c r="E14" s="55" t="s">
        <v>53</v>
      </c>
      <c r="F14" s="55"/>
      <c r="G14" s="53"/>
      <c r="H14" s="53"/>
      <c r="I14" s="53"/>
      <c r="J14" s="56"/>
      <c r="K14" s="53"/>
      <c r="L14" s="53"/>
      <c r="M14" s="80"/>
      <c r="N14" s="57"/>
      <c r="O14" s="57"/>
      <c r="P14" s="57"/>
      <c r="Q14" s="53"/>
      <c r="R14" s="58"/>
    </row>
    <row r="15" spans="1:18" s="16" customFormat="1" ht="45" customHeight="1">
      <c r="A15" s="36">
        <v>5</v>
      </c>
      <c r="B15" s="38" t="s">
        <v>54</v>
      </c>
      <c r="C15" s="39">
        <v>5</v>
      </c>
      <c r="D15" s="37" t="s">
        <v>55</v>
      </c>
      <c r="E15" s="40" t="s">
        <v>56</v>
      </c>
      <c r="F15" s="40" t="s">
        <v>600</v>
      </c>
      <c r="G15" s="37" t="s">
        <v>28</v>
      </c>
      <c r="H15" s="37">
        <v>179.97</v>
      </c>
      <c r="I15" s="37" t="s">
        <v>29</v>
      </c>
      <c r="J15" s="103" t="s">
        <v>57</v>
      </c>
      <c r="K15" s="37">
        <v>34117</v>
      </c>
      <c r="L15" s="37" t="s">
        <v>31</v>
      </c>
      <c r="M15" s="131">
        <v>4000</v>
      </c>
      <c r="N15" s="42">
        <v>46033.970833333333</v>
      </c>
      <c r="O15" s="42">
        <v>46034.079861111109</v>
      </c>
      <c r="P15" s="42">
        <v>46040.914583333331</v>
      </c>
      <c r="Q15" s="37" t="s">
        <v>58</v>
      </c>
      <c r="R15" s="43"/>
    </row>
    <row r="16" spans="1:18" s="16" customFormat="1" ht="45" customHeight="1">
      <c r="A16" s="44"/>
      <c r="B16" s="46"/>
      <c r="C16" s="63">
        <v>4</v>
      </c>
      <c r="D16" s="45" t="s">
        <v>59</v>
      </c>
      <c r="E16" s="47" t="s">
        <v>60</v>
      </c>
      <c r="F16" s="47" t="s">
        <v>599</v>
      </c>
      <c r="G16" s="45" t="s">
        <v>28</v>
      </c>
      <c r="H16" s="45">
        <v>179.9</v>
      </c>
      <c r="I16" s="45" t="s">
        <v>29</v>
      </c>
      <c r="J16" s="101" t="s">
        <v>61</v>
      </c>
      <c r="K16" s="45">
        <v>38525</v>
      </c>
      <c r="L16" s="45" t="s">
        <v>62</v>
      </c>
      <c r="M16" s="132">
        <v>4000</v>
      </c>
      <c r="N16" s="48">
        <v>46031.199999999997</v>
      </c>
      <c r="O16" s="48">
        <v>46031.243055555555</v>
      </c>
      <c r="P16" s="48">
        <v>46040.914583333331</v>
      </c>
      <c r="Q16" s="45" t="s">
        <v>63</v>
      </c>
      <c r="R16" s="49" t="s">
        <v>617</v>
      </c>
    </row>
    <row r="17" spans="1:18" s="16" customFormat="1" ht="45" customHeight="1">
      <c r="A17" s="44">
        <v>6</v>
      </c>
      <c r="B17" s="46" t="s">
        <v>64</v>
      </c>
      <c r="C17" s="63"/>
      <c r="D17" s="45"/>
      <c r="E17" s="47" t="s">
        <v>53</v>
      </c>
      <c r="F17" s="47"/>
      <c r="G17" s="45"/>
      <c r="H17" s="45"/>
      <c r="I17" s="45"/>
      <c r="J17" s="101"/>
      <c r="K17" s="45"/>
      <c r="L17" s="45"/>
      <c r="M17" s="132"/>
      <c r="N17" s="48"/>
      <c r="O17" s="48"/>
      <c r="P17" s="48"/>
      <c r="Q17" s="45"/>
      <c r="R17" s="49"/>
    </row>
    <row r="18" spans="1:18" s="16" customFormat="1" ht="45" customHeight="1">
      <c r="A18" s="52">
        <v>7</v>
      </c>
      <c r="B18" s="54" t="s">
        <v>65</v>
      </c>
      <c r="C18" s="59">
        <v>8</v>
      </c>
      <c r="D18" s="53" t="s">
        <v>66</v>
      </c>
      <c r="E18" s="55" t="s">
        <v>67</v>
      </c>
      <c r="F18" s="55" t="s">
        <v>68</v>
      </c>
      <c r="G18" s="53" t="s">
        <v>28</v>
      </c>
      <c r="H18" s="53">
        <v>225</v>
      </c>
      <c r="I18" s="53" t="s">
        <v>29</v>
      </c>
      <c r="J18" s="56" t="s">
        <v>46</v>
      </c>
      <c r="K18" s="53">
        <v>79107</v>
      </c>
      <c r="L18" s="53" t="s">
        <v>31</v>
      </c>
      <c r="M18" s="80">
        <f>14000+(14000*15/100)</f>
        <v>16100</v>
      </c>
      <c r="N18" s="57">
        <v>46037.076388888891</v>
      </c>
      <c r="O18" s="57">
        <v>46037.125</v>
      </c>
      <c r="P18" s="144">
        <f>IFERROR(N18+(K18/M18)+(2/24),"")</f>
        <v>46042.073200483093</v>
      </c>
      <c r="Q18" s="53" t="s">
        <v>69</v>
      </c>
      <c r="R18" s="58"/>
    </row>
    <row r="19" spans="1:18" s="16" customFormat="1" ht="45" customHeight="1">
      <c r="A19" s="44">
        <v>8</v>
      </c>
      <c r="B19" s="46" t="s">
        <v>70</v>
      </c>
      <c r="C19" s="63">
        <v>9</v>
      </c>
      <c r="D19" s="45" t="s">
        <v>71</v>
      </c>
      <c r="E19" s="47" t="s">
        <v>72</v>
      </c>
      <c r="F19" s="47" t="s">
        <v>73</v>
      </c>
      <c r="G19" s="45" t="s">
        <v>28</v>
      </c>
      <c r="H19" s="101">
        <v>199.99</v>
      </c>
      <c r="I19" s="45" t="s">
        <v>29</v>
      </c>
      <c r="J19" s="45" t="s">
        <v>35</v>
      </c>
      <c r="K19" s="45">
        <v>45100</v>
      </c>
      <c r="L19" s="45" t="s">
        <v>31</v>
      </c>
      <c r="M19" s="132">
        <v>8050</v>
      </c>
      <c r="N19" s="48">
        <v>46035.487500000003</v>
      </c>
      <c r="O19" s="48">
        <v>46035.618055555555</v>
      </c>
      <c r="P19" s="144">
        <f>IFERROR(N19+(K19/M19)+(2/24),"")</f>
        <v>46041.173317805391</v>
      </c>
      <c r="Q19" s="45" t="s">
        <v>74</v>
      </c>
      <c r="R19" s="49"/>
    </row>
    <row r="20" spans="1:18" s="16" customFormat="1" ht="45" customHeight="1">
      <c r="A20" s="44">
        <v>9</v>
      </c>
      <c r="B20" s="46" t="s">
        <v>75</v>
      </c>
      <c r="C20" s="63" t="s">
        <v>76</v>
      </c>
      <c r="D20" s="45" t="s">
        <v>77</v>
      </c>
      <c r="E20" s="47" t="s">
        <v>78</v>
      </c>
      <c r="F20" s="47" t="s">
        <v>614</v>
      </c>
      <c r="G20" s="45" t="s">
        <v>28</v>
      </c>
      <c r="H20" s="101">
        <v>189.99</v>
      </c>
      <c r="I20" s="45" t="s">
        <v>42</v>
      </c>
      <c r="J20" s="45" t="s">
        <v>79</v>
      </c>
      <c r="K20" s="45">
        <v>43102</v>
      </c>
      <c r="L20" s="45" t="s">
        <v>31</v>
      </c>
      <c r="M20" s="132" t="s">
        <v>80</v>
      </c>
      <c r="N20" s="48"/>
      <c r="O20" s="48"/>
      <c r="P20" s="144"/>
      <c r="Q20" s="45" t="s">
        <v>81</v>
      </c>
      <c r="R20" s="49"/>
    </row>
    <row r="21" spans="1:18" s="16" customFormat="1" ht="45" customHeight="1">
      <c r="A21" s="52">
        <v>10</v>
      </c>
      <c r="B21" s="54" t="s">
        <v>83</v>
      </c>
      <c r="C21" s="59">
        <v>14</v>
      </c>
      <c r="D21" s="53"/>
      <c r="E21" s="55" t="s">
        <v>607</v>
      </c>
      <c r="F21" s="55" t="s">
        <v>608</v>
      </c>
      <c r="G21" s="53"/>
      <c r="H21" s="53">
        <v>189.99</v>
      </c>
      <c r="I21" s="53" t="s">
        <v>42</v>
      </c>
      <c r="J21" s="56" t="s">
        <v>43</v>
      </c>
      <c r="K21" s="53">
        <v>54950</v>
      </c>
      <c r="L21" s="53" t="s">
        <v>31</v>
      </c>
      <c r="M21" s="80">
        <v>23000</v>
      </c>
      <c r="N21" s="57"/>
      <c r="O21" s="57"/>
      <c r="P21" s="57"/>
      <c r="Q21" s="53" t="s">
        <v>214</v>
      </c>
      <c r="R21" s="49" t="s">
        <v>82</v>
      </c>
    </row>
    <row r="22" spans="1:18" s="16" customFormat="1" ht="45" customHeight="1">
      <c r="A22" s="29">
        <v>11</v>
      </c>
      <c r="B22" s="146" t="s">
        <v>84</v>
      </c>
      <c r="C22" s="31">
        <v>7</v>
      </c>
      <c r="D22" s="30" t="s">
        <v>203</v>
      </c>
      <c r="E22" s="32" t="s">
        <v>204</v>
      </c>
      <c r="F22" s="32" t="s">
        <v>603</v>
      </c>
      <c r="G22" s="30" t="s">
        <v>28</v>
      </c>
      <c r="H22" s="33">
        <v>189.99</v>
      </c>
      <c r="I22" s="30" t="s">
        <v>29</v>
      </c>
      <c r="J22" s="30" t="s">
        <v>205</v>
      </c>
      <c r="K22" s="30">
        <v>25156</v>
      </c>
      <c r="L22" s="30" t="s">
        <v>31</v>
      </c>
      <c r="M22" s="147"/>
      <c r="N22" s="34"/>
      <c r="O22" s="34"/>
      <c r="P22" s="148"/>
      <c r="Q22" s="30" t="s">
        <v>206</v>
      </c>
      <c r="R22" s="35"/>
    </row>
    <row r="23" spans="1:18" s="16" customFormat="1" ht="45" customHeight="1">
      <c r="A23" s="36">
        <v>12</v>
      </c>
      <c r="B23" s="38" t="s">
        <v>87</v>
      </c>
      <c r="C23" s="39">
        <v>2</v>
      </c>
      <c r="D23" s="37" t="s">
        <v>160</v>
      </c>
      <c r="E23" s="40" t="s">
        <v>594</v>
      </c>
      <c r="F23" s="40" t="s">
        <v>595</v>
      </c>
      <c r="G23" s="37"/>
      <c r="H23" s="103">
        <v>169</v>
      </c>
      <c r="I23" s="37" t="s">
        <v>42</v>
      </c>
      <c r="J23" s="37" t="s">
        <v>162</v>
      </c>
      <c r="K23" s="37">
        <v>27000</v>
      </c>
      <c r="L23" s="37" t="s">
        <v>31</v>
      </c>
      <c r="M23" s="131" t="s">
        <v>621</v>
      </c>
      <c r="N23" s="42"/>
      <c r="O23" s="42"/>
      <c r="P23" s="42"/>
      <c r="Q23" s="37" t="s">
        <v>58</v>
      </c>
      <c r="R23" s="43" t="s">
        <v>82</v>
      </c>
    </row>
    <row r="24" spans="1:18" s="16" customFormat="1" ht="45" customHeight="1">
      <c r="A24" s="29"/>
      <c r="B24" s="162"/>
      <c r="C24" s="163" t="s">
        <v>593</v>
      </c>
      <c r="D24" s="164" t="s">
        <v>88</v>
      </c>
      <c r="E24" s="165" t="s">
        <v>89</v>
      </c>
      <c r="F24" s="165" t="s">
        <v>90</v>
      </c>
      <c r="G24" s="164" t="s">
        <v>41</v>
      </c>
      <c r="H24" s="166">
        <v>121.1</v>
      </c>
      <c r="I24" s="164" t="s">
        <v>42</v>
      </c>
      <c r="J24" s="164" t="s">
        <v>91</v>
      </c>
      <c r="K24" s="164">
        <v>8300</v>
      </c>
      <c r="L24" s="164" t="s">
        <v>31</v>
      </c>
      <c r="M24" s="167">
        <v>3500</v>
      </c>
      <c r="N24" s="168">
        <v>46036.3</v>
      </c>
      <c r="O24" s="168">
        <v>46036.399305555555</v>
      </c>
      <c r="P24" s="168">
        <v>46040.914583333331</v>
      </c>
      <c r="Q24" s="164" t="s">
        <v>92</v>
      </c>
      <c r="R24" s="35"/>
    </row>
    <row r="25" spans="1:18" s="16" customFormat="1" ht="45" customHeight="1">
      <c r="A25" s="44"/>
      <c r="B25" s="46"/>
      <c r="C25" s="63">
        <v>13</v>
      </c>
      <c r="D25" s="45" t="s">
        <v>93</v>
      </c>
      <c r="E25" s="47" t="s">
        <v>94</v>
      </c>
      <c r="F25" s="47" t="s">
        <v>95</v>
      </c>
      <c r="G25" s="45" t="s">
        <v>28</v>
      </c>
      <c r="H25" s="45">
        <v>189.99</v>
      </c>
      <c r="I25" s="45" t="s">
        <v>29</v>
      </c>
      <c r="J25" s="101" t="s">
        <v>96</v>
      </c>
      <c r="K25" s="45">
        <f>6856.5843 +9221.605</f>
        <v>16078.1893</v>
      </c>
      <c r="L25" s="45" t="s">
        <v>31</v>
      </c>
      <c r="M25" s="132">
        <v>8000</v>
      </c>
      <c r="N25" s="48">
        <v>46037.137499999997</v>
      </c>
      <c r="O25" s="48">
        <v>46037.225694444445</v>
      </c>
      <c r="P25" s="48">
        <f t="shared" ref="P25" si="0">IFERROR(N25+(K25/M25)+(2/24),"")</f>
        <v>46039.230606995836</v>
      </c>
      <c r="Q25" s="45" t="s">
        <v>97</v>
      </c>
      <c r="R25" s="49"/>
    </row>
    <row r="26" spans="1:18" s="16" customFormat="1" ht="45" customHeight="1">
      <c r="A26" s="44">
        <v>13</v>
      </c>
      <c r="B26" s="46" t="s">
        <v>98</v>
      </c>
      <c r="C26" s="63"/>
      <c r="D26" s="45"/>
      <c r="E26" s="47" t="s">
        <v>53</v>
      </c>
      <c r="F26" s="47"/>
      <c r="G26" s="45"/>
      <c r="H26" s="101"/>
      <c r="I26" s="45"/>
      <c r="J26" s="45"/>
      <c r="K26" s="45"/>
      <c r="L26" s="45"/>
      <c r="M26" s="132"/>
      <c r="N26" s="48"/>
      <c r="O26" s="48"/>
      <c r="P26" s="144"/>
      <c r="Q26" s="45"/>
      <c r="R26" s="49"/>
    </row>
    <row r="27" spans="1:18" s="16" customFormat="1" ht="45" customHeight="1">
      <c r="A27" s="52" t="s">
        <v>207</v>
      </c>
      <c r="B27" s="54" t="s">
        <v>99</v>
      </c>
      <c r="C27" s="59"/>
      <c r="D27" s="53"/>
      <c r="E27" s="55" t="s">
        <v>53</v>
      </c>
      <c r="F27" s="55"/>
      <c r="G27" s="53"/>
      <c r="H27" s="56"/>
      <c r="I27" s="53"/>
      <c r="J27" s="53"/>
      <c r="K27" s="53"/>
      <c r="L27" s="53"/>
      <c r="M27" s="80"/>
      <c r="N27" s="57"/>
      <c r="O27" s="57"/>
      <c r="P27" s="152"/>
      <c r="Q27" s="53"/>
      <c r="R27" s="58"/>
    </row>
    <row r="28" spans="1:18" s="16" customFormat="1" ht="45" customHeight="1">
      <c r="A28" s="29">
        <v>15</v>
      </c>
      <c r="B28" s="146" t="s">
        <v>101</v>
      </c>
      <c r="C28" s="31">
        <v>11</v>
      </c>
      <c r="D28" s="30"/>
      <c r="E28" s="32" t="s">
        <v>258</v>
      </c>
      <c r="F28" s="32" t="s">
        <v>605</v>
      </c>
      <c r="G28" s="30"/>
      <c r="H28" s="33">
        <v>187.25</v>
      </c>
      <c r="I28" s="30" t="s">
        <v>14</v>
      </c>
      <c r="J28" s="30" t="s">
        <v>104</v>
      </c>
      <c r="K28" s="30">
        <v>1500</v>
      </c>
      <c r="L28" s="30" t="s">
        <v>105</v>
      </c>
      <c r="M28" s="134" t="s">
        <v>85</v>
      </c>
      <c r="N28" s="34"/>
      <c r="O28" s="34"/>
      <c r="P28" s="34"/>
      <c r="Q28" s="30" t="s">
        <v>259</v>
      </c>
      <c r="R28" s="35"/>
    </row>
    <row r="29" spans="1:18" s="16" customFormat="1" ht="45" customHeight="1">
      <c r="A29" s="29"/>
      <c r="B29" s="146"/>
      <c r="C29" s="31" t="s">
        <v>604</v>
      </c>
      <c r="D29" s="30"/>
      <c r="E29" s="32" t="s">
        <v>102</v>
      </c>
      <c r="F29" s="32" t="s">
        <v>103</v>
      </c>
      <c r="G29" s="30" t="s">
        <v>41</v>
      </c>
      <c r="H29" s="33">
        <v>196</v>
      </c>
      <c r="I29" s="30" t="s">
        <v>14</v>
      </c>
      <c r="J29" s="30" t="s">
        <v>104</v>
      </c>
      <c r="K29" s="30">
        <v>2200</v>
      </c>
      <c r="L29" s="30" t="s">
        <v>105</v>
      </c>
      <c r="M29" s="134" t="s">
        <v>85</v>
      </c>
      <c r="N29" s="34">
        <v>46037.017361111109</v>
      </c>
      <c r="O29" s="34">
        <v>46037.034722222219</v>
      </c>
      <c r="P29" s="34">
        <v>46038</v>
      </c>
      <c r="Q29" s="30" t="s">
        <v>106</v>
      </c>
      <c r="R29" s="35"/>
    </row>
    <row r="30" spans="1:18" s="16" customFormat="1" ht="45" customHeight="1">
      <c r="A30" s="29"/>
      <c r="B30" s="146"/>
      <c r="C30" s="31">
        <v>12</v>
      </c>
      <c r="D30" s="30"/>
      <c r="E30" s="32" t="s">
        <v>351</v>
      </c>
      <c r="F30" s="32" t="s">
        <v>107</v>
      </c>
      <c r="G30" s="30" t="s">
        <v>41</v>
      </c>
      <c r="H30" s="33">
        <v>185.97</v>
      </c>
      <c r="I30" s="30" t="s">
        <v>14</v>
      </c>
      <c r="J30" s="30" t="s">
        <v>104</v>
      </c>
      <c r="K30" s="30">
        <v>1320</v>
      </c>
      <c r="L30" s="30" t="s">
        <v>105</v>
      </c>
      <c r="M30" s="134" t="s">
        <v>85</v>
      </c>
      <c r="N30" s="34"/>
      <c r="O30" s="34"/>
      <c r="P30" s="34"/>
      <c r="Q30" s="30" t="s">
        <v>352</v>
      </c>
      <c r="R30" s="35"/>
    </row>
    <row r="31" spans="1:18" s="16" customFormat="1" ht="45" customHeight="1">
      <c r="A31" s="52">
        <v>16</v>
      </c>
      <c r="B31" s="54" t="s">
        <v>108</v>
      </c>
      <c r="C31" s="59">
        <v>1</v>
      </c>
      <c r="D31" s="53" t="s">
        <v>109</v>
      </c>
      <c r="E31" s="55" t="s">
        <v>110</v>
      </c>
      <c r="F31" s="55"/>
      <c r="G31" s="53" t="s">
        <v>41</v>
      </c>
      <c r="H31" s="56">
        <v>179.99</v>
      </c>
      <c r="I31" s="53" t="s">
        <v>29</v>
      </c>
      <c r="J31" s="53" t="s">
        <v>111</v>
      </c>
      <c r="K31" s="53">
        <v>32942</v>
      </c>
      <c r="L31" s="53" t="s">
        <v>31</v>
      </c>
      <c r="M31" s="153" t="s">
        <v>85</v>
      </c>
      <c r="N31" s="57">
        <v>46036.012499999997</v>
      </c>
      <c r="O31" s="57">
        <v>46036.177083333336</v>
      </c>
      <c r="P31" s="152" t="s">
        <v>85</v>
      </c>
      <c r="Q31" s="53" t="s">
        <v>36</v>
      </c>
      <c r="R31" s="58"/>
    </row>
    <row r="32" spans="1:18" s="16" customFormat="1" ht="45" customHeight="1">
      <c r="A32" s="36">
        <v>17</v>
      </c>
      <c r="B32" s="38" t="s">
        <v>112</v>
      </c>
      <c r="C32" s="39">
        <v>1</v>
      </c>
      <c r="D32" s="37" t="s">
        <v>253</v>
      </c>
      <c r="E32" s="40" t="s">
        <v>254</v>
      </c>
      <c r="F32" s="40"/>
      <c r="G32" s="37"/>
      <c r="H32" s="37">
        <v>181.7</v>
      </c>
      <c r="I32" s="37" t="s">
        <v>29</v>
      </c>
      <c r="J32" s="103" t="s">
        <v>113</v>
      </c>
      <c r="K32" s="37">
        <v>20000</v>
      </c>
      <c r="L32" s="37" t="s">
        <v>31</v>
      </c>
      <c r="M32" s="136" t="s">
        <v>618</v>
      </c>
      <c r="N32" s="42"/>
      <c r="O32" s="42"/>
      <c r="P32" s="34"/>
      <c r="Q32" s="37" t="s">
        <v>69</v>
      </c>
      <c r="R32" s="43" t="s">
        <v>121</v>
      </c>
    </row>
    <row r="33" spans="1:18" s="16" customFormat="1" ht="45" customHeight="1">
      <c r="A33" s="29"/>
      <c r="B33" s="162"/>
      <c r="C33" s="163">
        <v>2</v>
      </c>
      <c r="D33" s="164" t="s">
        <v>236</v>
      </c>
      <c r="E33" s="165" t="s">
        <v>237</v>
      </c>
      <c r="F33" s="165"/>
      <c r="G33" s="164" t="s">
        <v>41</v>
      </c>
      <c r="H33" s="164">
        <v>145.53</v>
      </c>
      <c r="I33" s="164" t="s">
        <v>29</v>
      </c>
      <c r="J33" s="166" t="s">
        <v>119</v>
      </c>
      <c r="K33" s="164">
        <v>4050</v>
      </c>
      <c r="L33" s="164" t="s">
        <v>31</v>
      </c>
      <c r="M33" s="171" t="s">
        <v>619</v>
      </c>
      <c r="N33" s="168"/>
      <c r="O33" s="168"/>
      <c r="P33" s="34"/>
      <c r="Q33" s="164" t="s">
        <v>116</v>
      </c>
      <c r="R33" s="35"/>
    </row>
    <row r="34" spans="1:18" s="16" customFormat="1" ht="45" customHeight="1">
      <c r="A34" s="29"/>
      <c r="B34" s="146"/>
      <c r="C34" s="31">
        <v>3</v>
      </c>
      <c r="D34" s="30" t="s">
        <v>117</v>
      </c>
      <c r="E34" s="32" t="s">
        <v>118</v>
      </c>
      <c r="F34" s="32"/>
      <c r="G34" s="30" t="s">
        <v>615</v>
      </c>
      <c r="H34" s="30">
        <v>156.53</v>
      </c>
      <c r="I34" s="30" t="s">
        <v>29</v>
      </c>
      <c r="J34" s="33" t="s">
        <v>119</v>
      </c>
      <c r="K34" s="30">
        <v>6200</v>
      </c>
      <c r="L34" s="30" t="s">
        <v>31</v>
      </c>
      <c r="M34" s="149">
        <v>360</v>
      </c>
      <c r="N34" s="34"/>
      <c r="O34" s="34"/>
      <c r="P34" s="34"/>
      <c r="Q34" s="30" t="s">
        <v>120</v>
      </c>
      <c r="R34" s="35"/>
    </row>
    <row r="35" spans="1:18" s="16" customFormat="1" ht="45" customHeight="1">
      <c r="A35" s="29"/>
      <c r="B35" s="146"/>
      <c r="C35" s="31">
        <v>4</v>
      </c>
      <c r="D35" s="30" t="s">
        <v>250</v>
      </c>
      <c r="E35" s="32" t="s">
        <v>251</v>
      </c>
      <c r="F35" s="32"/>
      <c r="G35" s="30"/>
      <c r="H35" s="30">
        <v>141</v>
      </c>
      <c r="I35" s="30" t="s">
        <v>42</v>
      </c>
      <c r="J35" s="33" t="s">
        <v>252</v>
      </c>
      <c r="K35" s="30">
        <v>9987</v>
      </c>
      <c r="L35" s="30" t="s">
        <v>31</v>
      </c>
      <c r="M35" s="149" t="s">
        <v>620</v>
      </c>
      <c r="N35" s="34"/>
      <c r="O35" s="34"/>
      <c r="P35" s="34"/>
      <c r="Q35" s="30" t="s">
        <v>69</v>
      </c>
      <c r="R35" s="35" t="s">
        <v>82</v>
      </c>
    </row>
    <row r="36" spans="1:18" s="16" customFormat="1" ht="45" customHeight="1">
      <c r="A36" s="29"/>
      <c r="B36" s="146"/>
      <c r="C36" s="31" t="s">
        <v>598</v>
      </c>
      <c r="D36" s="30" t="s">
        <v>232</v>
      </c>
      <c r="E36" s="32" t="s">
        <v>233</v>
      </c>
      <c r="F36" s="32"/>
      <c r="G36" s="30" t="s">
        <v>41</v>
      </c>
      <c r="H36" s="30">
        <v>182.88</v>
      </c>
      <c r="I36" s="30" t="s">
        <v>29</v>
      </c>
      <c r="J36" s="33" t="s">
        <v>119</v>
      </c>
      <c r="K36" s="30">
        <v>2010</v>
      </c>
      <c r="L36" s="30" t="s">
        <v>31</v>
      </c>
      <c r="M36" s="149" t="s">
        <v>619</v>
      </c>
      <c r="N36" s="34"/>
      <c r="O36" s="34"/>
      <c r="P36" s="34"/>
      <c r="Q36" s="30" t="s">
        <v>120</v>
      </c>
      <c r="R36" s="35"/>
    </row>
    <row r="37" spans="1:18" s="16" customFormat="1" ht="45" customHeight="1">
      <c r="A37" s="29"/>
      <c r="B37" s="146"/>
      <c r="C37" s="31">
        <v>5</v>
      </c>
      <c r="D37" s="30"/>
      <c r="E37" s="32" t="s">
        <v>131</v>
      </c>
      <c r="F37" s="32"/>
      <c r="G37" s="30"/>
      <c r="H37" s="30"/>
      <c r="I37" s="30"/>
      <c r="J37" s="33"/>
      <c r="K37" s="30"/>
      <c r="L37" s="30"/>
      <c r="M37" s="149"/>
      <c r="N37" s="34"/>
      <c r="O37" s="34"/>
      <c r="P37" s="34"/>
      <c r="Q37" s="30"/>
      <c r="R37" s="35"/>
    </row>
    <row r="38" spans="1:18" s="16" customFormat="1" ht="45" customHeight="1">
      <c r="A38" s="29"/>
      <c r="B38" s="146"/>
      <c r="C38" s="31" t="s">
        <v>127</v>
      </c>
      <c r="D38" s="30" t="s">
        <v>123</v>
      </c>
      <c r="E38" s="32" t="s">
        <v>124</v>
      </c>
      <c r="F38" s="32"/>
      <c r="G38" s="30" t="s">
        <v>41</v>
      </c>
      <c r="H38" s="30">
        <v>179.99</v>
      </c>
      <c r="I38" s="30" t="s">
        <v>29</v>
      </c>
      <c r="J38" s="33" t="s">
        <v>125</v>
      </c>
      <c r="K38" s="30">
        <v>14000</v>
      </c>
      <c r="L38" s="30" t="s">
        <v>31</v>
      </c>
      <c r="M38" s="150" t="s">
        <v>85</v>
      </c>
      <c r="N38" s="34"/>
      <c r="O38" s="34"/>
      <c r="P38" s="34"/>
      <c r="Q38" s="30" t="s">
        <v>126</v>
      </c>
      <c r="R38" s="35"/>
    </row>
    <row r="39" spans="1:18" s="16" customFormat="1" ht="45" customHeight="1">
      <c r="A39" s="44"/>
      <c r="B39" s="46"/>
      <c r="C39" s="63">
        <v>7</v>
      </c>
      <c r="D39" s="45"/>
      <c r="E39" s="47" t="s">
        <v>131</v>
      </c>
      <c r="F39" s="47"/>
      <c r="G39" s="45"/>
      <c r="H39" s="45"/>
      <c r="I39" s="45"/>
      <c r="J39" s="101"/>
      <c r="K39" s="45"/>
      <c r="L39" s="45"/>
      <c r="M39" s="137"/>
      <c r="N39" s="48"/>
      <c r="O39" s="48"/>
      <c r="P39" s="34"/>
      <c r="Q39" s="45"/>
      <c r="R39" s="49"/>
    </row>
    <row r="40" spans="1:18" s="16" customFormat="1" ht="45" customHeight="1">
      <c r="A40" s="36">
        <v>18</v>
      </c>
      <c r="B40" s="38" t="s">
        <v>129</v>
      </c>
      <c r="C40" s="39" t="s">
        <v>130</v>
      </c>
      <c r="D40" s="37"/>
      <c r="E40" s="40" t="s">
        <v>131</v>
      </c>
      <c r="F40" s="40"/>
      <c r="G40" s="37"/>
      <c r="H40" s="37"/>
      <c r="I40" s="37"/>
      <c r="J40" s="103"/>
      <c r="K40" s="37"/>
      <c r="L40" s="37"/>
      <c r="M40" s="138"/>
      <c r="N40" s="42"/>
      <c r="O40" s="42"/>
      <c r="P40" s="42"/>
      <c r="Q40" s="37"/>
      <c r="R40" s="43"/>
    </row>
    <row r="41" spans="1:18" s="16" customFormat="1" ht="45" customHeight="1">
      <c r="A41" s="29"/>
      <c r="B41" s="146"/>
      <c r="C41" s="30" t="s">
        <v>132</v>
      </c>
      <c r="D41" s="30"/>
      <c r="E41" s="32" t="s">
        <v>131</v>
      </c>
      <c r="F41" s="150"/>
      <c r="G41" s="150"/>
      <c r="H41" s="150"/>
      <c r="I41" s="30"/>
      <c r="J41" s="30"/>
      <c r="K41" s="30"/>
      <c r="L41" s="30"/>
      <c r="M41" s="150"/>
      <c r="N41" s="151"/>
      <c r="O41" s="151"/>
      <c r="P41" s="31"/>
      <c r="Q41" s="32"/>
      <c r="R41" s="139"/>
    </row>
    <row r="42" spans="1:18" s="16" customFormat="1" ht="45" customHeight="1">
      <c r="A42" s="29"/>
      <c r="B42" s="146"/>
      <c r="C42" s="30" t="s">
        <v>134</v>
      </c>
      <c r="D42" s="30"/>
      <c r="E42" s="32" t="s">
        <v>266</v>
      </c>
      <c r="F42" s="150"/>
      <c r="G42" s="150"/>
      <c r="H42" s="150"/>
      <c r="I42" s="30" t="s">
        <v>29</v>
      </c>
      <c r="J42" s="30" t="s">
        <v>133</v>
      </c>
      <c r="K42" s="30">
        <v>99907</v>
      </c>
      <c r="L42" s="30" t="s">
        <v>31</v>
      </c>
      <c r="M42" s="150"/>
      <c r="N42" s="151">
        <v>46037.45416666667</v>
      </c>
      <c r="O42" s="151">
        <v>46037.520833333336</v>
      </c>
      <c r="P42" s="31"/>
      <c r="Q42" s="32"/>
      <c r="R42" s="139"/>
    </row>
    <row r="43" spans="1:18" s="16" customFormat="1" ht="45" customHeight="1">
      <c r="A43" s="29"/>
      <c r="B43" s="146"/>
      <c r="C43" s="30" t="s">
        <v>135</v>
      </c>
      <c r="D43" s="30"/>
      <c r="E43" s="32" t="s">
        <v>365</v>
      </c>
      <c r="F43" s="150"/>
      <c r="G43" s="150"/>
      <c r="H43" s="150"/>
      <c r="I43" s="30" t="s">
        <v>42</v>
      </c>
      <c r="J43" s="30" t="s">
        <v>136</v>
      </c>
      <c r="K43" s="30">
        <v>38000</v>
      </c>
      <c r="L43" s="30" t="s">
        <v>31</v>
      </c>
      <c r="M43" s="150"/>
      <c r="N43" s="151">
        <v>46038.05</v>
      </c>
      <c r="O43" s="151">
        <v>46038.166666666664</v>
      </c>
      <c r="P43" s="31" t="s">
        <v>85</v>
      </c>
      <c r="Q43" s="32"/>
      <c r="R43" s="139"/>
    </row>
    <row r="44" spans="1:18" s="16" customFormat="1" ht="45" customHeight="1">
      <c r="A44" s="44"/>
      <c r="B44" s="46"/>
      <c r="C44" s="45" t="s">
        <v>137</v>
      </c>
      <c r="D44" s="45"/>
      <c r="E44" s="47" t="s">
        <v>131</v>
      </c>
      <c r="F44" s="140"/>
      <c r="G44" s="140"/>
      <c r="H44" s="140"/>
      <c r="I44" s="45"/>
      <c r="J44" s="45"/>
      <c r="K44" s="45"/>
      <c r="L44" s="45"/>
      <c r="M44" s="140"/>
      <c r="N44" s="141"/>
      <c r="O44" s="141"/>
      <c r="P44" s="141"/>
      <c r="Q44" s="47"/>
      <c r="R44" s="142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tabSelected="1" topLeftCell="A2" zoomScale="60" zoomScaleNormal="60" workbookViewId="0">
      <selection activeCell="W14" sqref="W14"/>
    </sheetView>
  </sheetViews>
  <sheetFormatPr defaultColWidth="9.109375" defaultRowHeight="14.4"/>
  <cols>
    <col min="1" max="1" width="8.109375" style="60" customWidth="1"/>
    <col min="2" max="2" width="10.109375" style="60" customWidth="1"/>
    <col min="3" max="3" width="25.109375" style="62" customWidth="1"/>
    <col min="4" max="4" width="44.5546875" style="60" customWidth="1"/>
    <col min="5" max="5" width="11.109375" style="60" customWidth="1"/>
    <col min="6" max="6" width="12.88671875" style="60" customWidth="1"/>
    <col min="7" max="7" width="7.109375" style="60" customWidth="1"/>
    <col min="8" max="8" width="36.109375" style="60" bestFit="1" customWidth="1"/>
    <col min="9" max="9" width="12.88671875" style="60" bestFit="1" customWidth="1"/>
    <col min="10" max="10" width="9.109375" style="60" customWidth="1"/>
    <col min="11" max="11" width="26.109375" style="60" bestFit="1" customWidth="1"/>
    <col min="12" max="12" width="27.6640625" style="60" customWidth="1"/>
    <col min="13" max="13" width="5.109375" style="60" customWidth="1"/>
    <col min="14" max="14" width="7.88671875" style="60" customWidth="1"/>
    <col min="15" max="16" width="5.109375" style="60" customWidth="1"/>
    <col min="17" max="17" width="6.88671875" style="60" customWidth="1"/>
    <col min="18" max="18" width="5.109375" style="60" customWidth="1"/>
    <col min="19" max="19" width="6.109375" style="60" customWidth="1"/>
    <col min="20" max="20" width="7.109375" style="60" customWidth="1"/>
    <col min="21" max="21" width="5.109375" style="60" customWidth="1"/>
    <col min="22" max="22" width="31.33203125" style="60" bestFit="1" customWidth="1"/>
    <col min="23" max="23" width="46.5546875" style="60" bestFit="1" customWidth="1"/>
    <col min="24" max="16383" width="9.109375" style="60"/>
    <col min="16384" max="16384" width="9.109375" style="60" bestFit="1" customWidth="1"/>
  </cols>
  <sheetData>
    <row r="1" spans="1:23" ht="31.2">
      <c r="A1" s="175" t="s">
        <v>138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0" t="str">
        <f>'AT BERTH'!R4</f>
        <v>DATED : 16-01-2026</v>
      </c>
    </row>
    <row r="2" spans="1:23" s="61" customFormat="1" ht="91.2">
      <c r="A2" s="14" t="s">
        <v>139</v>
      </c>
      <c r="B2" s="14" t="s">
        <v>140</v>
      </c>
      <c r="C2" s="14" t="s">
        <v>141</v>
      </c>
      <c r="D2" s="14" t="s">
        <v>142</v>
      </c>
      <c r="E2" s="14" t="s">
        <v>143</v>
      </c>
      <c r="F2" s="14" t="s">
        <v>144</v>
      </c>
      <c r="G2" s="14" t="s">
        <v>145</v>
      </c>
      <c r="H2" s="14" t="s">
        <v>146</v>
      </c>
      <c r="I2" s="14" t="s">
        <v>147</v>
      </c>
      <c r="J2" s="14" t="s">
        <v>17</v>
      </c>
      <c r="K2" s="14" t="s">
        <v>148</v>
      </c>
      <c r="L2" s="14" t="s">
        <v>149</v>
      </c>
      <c r="M2" s="14" t="s">
        <v>150</v>
      </c>
      <c r="N2" s="14" t="s">
        <v>151</v>
      </c>
      <c r="O2" s="14" t="s">
        <v>45</v>
      </c>
      <c r="P2" s="14" t="s">
        <v>152</v>
      </c>
      <c r="Q2" s="14" t="s">
        <v>75</v>
      </c>
      <c r="R2" s="14" t="s">
        <v>65</v>
      </c>
      <c r="S2" s="14" t="s">
        <v>153</v>
      </c>
      <c r="T2" s="14" t="s">
        <v>154</v>
      </c>
      <c r="U2" s="14" t="s">
        <v>155</v>
      </c>
      <c r="V2" s="14" t="s">
        <v>156</v>
      </c>
      <c r="W2" s="14" t="s">
        <v>23</v>
      </c>
    </row>
    <row r="3" spans="1:23" ht="33.75" customHeight="1">
      <c r="A3" s="86" t="s">
        <v>157</v>
      </c>
      <c r="B3" s="87"/>
      <c r="C3" s="87"/>
      <c r="D3" s="110" t="s">
        <v>158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" customFormat="1" ht="28.5" customHeight="1">
      <c r="A4" s="72" t="s">
        <v>207</v>
      </c>
      <c r="B4" s="64" t="s">
        <v>159</v>
      </c>
      <c r="C4" s="64" t="s">
        <v>160</v>
      </c>
      <c r="D4" s="104" t="s">
        <v>161</v>
      </c>
      <c r="E4" s="105">
        <v>9.6199999999999992</v>
      </c>
      <c r="F4" s="105">
        <v>169</v>
      </c>
      <c r="G4" s="64" t="s">
        <v>42</v>
      </c>
      <c r="H4" s="104" t="s">
        <v>162</v>
      </c>
      <c r="I4" s="106">
        <v>27000</v>
      </c>
      <c r="J4" s="64" t="s">
        <v>31</v>
      </c>
      <c r="K4" s="107">
        <v>46004.21875</v>
      </c>
      <c r="L4" s="107">
        <v>46005.458333333336</v>
      </c>
      <c r="M4" s="64"/>
      <c r="N4" s="64"/>
      <c r="O4" s="64"/>
      <c r="P4" s="64"/>
      <c r="Q4" s="64"/>
      <c r="R4" s="64"/>
      <c r="S4" s="64"/>
      <c r="T4" s="64"/>
      <c r="U4" s="64" t="s">
        <v>208</v>
      </c>
      <c r="V4" s="104" t="s">
        <v>58</v>
      </c>
      <c r="W4" s="109" t="s">
        <v>209</v>
      </c>
    </row>
    <row r="5" spans="1:23" customFormat="1" ht="28.5" customHeight="1">
      <c r="A5" s="72">
        <v>1</v>
      </c>
      <c r="B5" s="64" t="s">
        <v>159</v>
      </c>
      <c r="C5" s="64" t="s">
        <v>163</v>
      </c>
      <c r="D5" s="104" t="s">
        <v>164</v>
      </c>
      <c r="E5" s="105"/>
      <c r="F5" s="105">
        <v>120</v>
      </c>
      <c r="G5" s="64" t="s">
        <v>42</v>
      </c>
      <c r="H5" s="104" t="s">
        <v>162</v>
      </c>
      <c r="I5" s="106">
        <v>12141</v>
      </c>
      <c r="J5" s="64" t="s">
        <v>31</v>
      </c>
      <c r="K5" s="107">
        <v>46012.121527777781</v>
      </c>
      <c r="L5" s="107">
        <v>46012.458333333336</v>
      </c>
      <c r="M5" s="64"/>
      <c r="N5" s="64"/>
      <c r="O5" s="64"/>
      <c r="P5" s="64"/>
      <c r="Q5" s="64"/>
      <c r="R5" s="64"/>
      <c r="S5" s="64"/>
      <c r="T5" s="64"/>
      <c r="U5" s="64">
        <v>1</v>
      </c>
      <c r="V5" s="104" t="s">
        <v>36</v>
      </c>
      <c r="W5" s="109" t="s">
        <v>165</v>
      </c>
    </row>
    <row r="6" spans="1:23" customFormat="1" ht="28.5" customHeight="1">
      <c r="A6" s="72">
        <v>2</v>
      </c>
      <c r="B6" s="64" t="s">
        <v>159</v>
      </c>
      <c r="C6" s="64" t="s">
        <v>166</v>
      </c>
      <c r="D6" s="104" t="s">
        <v>167</v>
      </c>
      <c r="E6" s="105">
        <v>6.5</v>
      </c>
      <c r="F6" s="105">
        <v>179.88</v>
      </c>
      <c r="G6" s="64" t="s">
        <v>42</v>
      </c>
      <c r="H6" s="104" t="s">
        <v>168</v>
      </c>
      <c r="I6" s="106">
        <v>24595</v>
      </c>
      <c r="J6" s="64" t="s">
        <v>31</v>
      </c>
      <c r="K6" s="107">
        <v>46016.135416666664</v>
      </c>
      <c r="L6" s="107">
        <v>46016.135416666664</v>
      </c>
      <c r="M6" s="64"/>
      <c r="N6" s="64"/>
      <c r="O6" s="64"/>
      <c r="P6" s="64"/>
      <c r="Q6" s="64"/>
      <c r="R6" s="64"/>
      <c r="S6" s="64"/>
      <c r="T6" s="64"/>
      <c r="U6" s="64">
        <v>2</v>
      </c>
      <c r="V6" s="104" t="s">
        <v>74</v>
      </c>
      <c r="W6" s="109" t="s">
        <v>165</v>
      </c>
    </row>
    <row r="7" spans="1:23" customFormat="1" ht="28.5" customHeight="1">
      <c r="A7" s="72">
        <v>3</v>
      </c>
      <c r="B7" s="64" t="s">
        <v>159</v>
      </c>
      <c r="C7" s="64" t="s">
        <v>169</v>
      </c>
      <c r="D7" s="104" t="s">
        <v>170</v>
      </c>
      <c r="E7" s="105">
        <v>5</v>
      </c>
      <c r="F7" s="105">
        <v>148.27000000000001</v>
      </c>
      <c r="G7" s="64" t="s">
        <v>42</v>
      </c>
      <c r="H7" s="104" t="s">
        <v>171</v>
      </c>
      <c r="I7" s="106">
        <v>18500</v>
      </c>
      <c r="J7" s="64" t="s">
        <v>31</v>
      </c>
      <c r="K7" s="107">
        <v>46012.493055555555</v>
      </c>
      <c r="L7" s="107">
        <v>46016.458333333336</v>
      </c>
      <c r="M7" s="64"/>
      <c r="N7" s="64"/>
      <c r="O7" s="64"/>
      <c r="P7" s="64"/>
      <c r="Q7" s="64"/>
      <c r="R7" s="64"/>
      <c r="S7" s="64"/>
      <c r="T7" s="64"/>
      <c r="U7" s="64">
        <v>3</v>
      </c>
      <c r="V7" s="104" t="s">
        <v>58</v>
      </c>
      <c r="W7" s="109" t="s">
        <v>165</v>
      </c>
    </row>
    <row r="8" spans="1:23" customFormat="1" ht="28.5" customHeight="1">
      <c r="A8" s="72">
        <v>4</v>
      </c>
      <c r="B8" s="64" t="s">
        <v>159</v>
      </c>
      <c r="C8" s="64" t="s">
        <v>172</v>
      </c>
      <c r="D8" s="104" t="s">
        <v>173</v>
      </c>
      <c r="E8" s="105">
        <v>4.8</v>
      </c>
      <c r="F8" s="105">
        <v>148.16999999999999</v>
      </c>
      <c r="G8" s="64" t="s">
        <v>42</v>
      </c>
      <c r="H8" s="104" t="s">
        <v>174</v>
      </c>
      <c r="I8" s="106">
        <v>17700</v>
      </c>
      <c r="J8" s="64" t="s">
        <v>31</v>
      </c>
      <c r="K8" s="107">
        <v>46019.225694444445</v>
      </c>
      <c r="L8" s="107">
        <v>46024.458333333336</v>
      </c>
      <c r="M8" s="64"/>
      <c r="N8" s="64"/>
      <c r="O8" s="64"/>
      <c r="P8" s="64"/>
      <c r="Q8" s="64"/>
      <c r="R8" s="64"/>
      <c r="S8" s="64"/>
      <c r="T8" s="64"/>
      <c r="U8" s="64">
        <v>4</v>
      </c>
      <c r="V8" s="104" t="s">
        <v>58</v>
      </c>
      <c r="W8" s="109"/>
    </row>
    <row r="9" spans="1:23" customFormat="1" ht="28.5" customHeight="1">
      <c r="A9" s="72">
        <v>5</v>
      </c>
      <c r="B9" s="64" t="s">
        <v>159</v>
      </c>
      <c r="C9" s="64" t="s">
        <v>175</v>
      </c>
      <c r="D9" s="104" t="s">
        <v>176</v>
      </c>
      <c r="E9" s="105">
        <v>6.21</v>
      </c>
      <c r="F9" s="105">
        <v>178.7</v>
      </c>
      <c r="G9" s="64" t="s">
        <v>42</v>
      </c>
      <c r="H9" s="104" t="s">
        <v>91</v>
      </c>
      <c r="I9" s="106">
        <v>28000</v>
      </c>
      <c r="J9" s="64" t="s">
        <v>31</v>
      </c>
      <c r="K9" s="107">
        <v>46023.074999999997</v>
      </c>
      <c r="L9" s="107">
        <v>46029.458333333336</v>
      </c>
      <c r="M9" s="64"/>
      <c r="N9" s="64"/>
      <c r="O9" s="64"/>
      <c r="P9" s="64"/>
      <c r="Q9" s="64"/>
      <c r="R9" s="64"/>
      <c r="S9" s="64"/>
      <c r="T9" s="64"/>
      <c r="U9" s="64">
        <v>5</v>
      </c>
      <c r="V9" s="104" t="s">
        <v>177</v>
      </c>
      <c r="W9" s="109" t="s">
        <v>178</v>
      </c>
    </row>
    <row r="10" spans="1:23" customFormat="1" ht="28.5" customHeight="1">
      <c r="A10" s="72">
        <v>6</v>
      </c>
      <c r="B10" s="64" t="s">
        <v>159</v>
      </c>
      <c r="C10" s="64" t="s">
        <v>179</v>
      </c>
      <c r="D10" s="104" t="s">
        <v>180</v>
      </c>
      <c r="E10" s="105">
        <v>5.7</v>
      </c>
      <c r="F10" s="105">
        <v>170.7</v>
      </c>
      <c r="G10" s="64" t="s">
        <v>42</v>
      </c>
      <c r="H10" s="104" t="s">
        <v>168</v>
      </c>
      <c r="I10" s="106">
        <v>25000</v>
      </c>
      <c r="J10" s="64" t="s">
        <v>31</v>
      </c>
      <c r="K10" s="107">
        <v>46030.6875</v>
      </c>
      <c r="L10" s="107">
        <v>46030.6875</v>
      </c>
      <c r="M10" s="64"/>
      <c r="N10" s="64"/>
      <c r="O10" s="64"/>
      <c r="P10" s="64"/>
      <c r="Q10" s="64"/>
      <c r="R10" s="64"/>
      <c r="S10" s="64"/>
      <c r="T10" s="64"/>
      <c r="U10" s="64">
        <v>6</v>
      </c>
      <c r="V10" s="104" t="s">
        <v>74</v>
      </c>
      <c r="W10" s="109" t="s">
        <v>181</v>
      </c>
    </row>
    <row r="11" spans="1:23" customFormat="1" ht="27.75" customHeight="1">
      <c r="A11" s="72">
        <v>7</v>
      </c>
      <c r="B11" s="64" t="s">
        <v>159</v>
      </c>
      <c r="C11" s="73" t="s">
        <v>182</v>
      </c>
      <c r="D11" s="74" t="s">
        <v>183</v>
      </c>
      <c r="E11" s="75">
        <v>6.05</v>
      </c>
      <c r="F11" s="75">
        <v>181</v>
      </c>
      <c r="G11" s="73" t="s">
        <v>42</v>
      </c>
      <c r="H11" s="74" t="s">
        <v>184</v>
      </c>
      <c r="I11" s="76">
        <v>23100</v>
      </c>
      <c r="J11" s="73" t="s">
        <v>31</v>
      </c>
      <c r="K11" s="77">
        <v>46032.020833333336</v>
      </c>
      <c r="L11" s="78" t="s">
        <v>185</v>
      </c>
      <c r="M11" s="73"/>
      <c r="N11" s="73"/>
      <c r="O11" s="73"/>
      <c r="P11" s="73"/>
      <c r="Q11" s="73"/>
      <c r="R11" s="73"/>
      <c r="S11" s="73"/>
      <c r="T11" s="73"/>
      <c r="U11" s="64">
        <v>7</v>
      </c>
      <c r="V11" s="74" t="s">
        <v>186</v>
      </c>
      <c r="W11" s="109"/>
    </row>
    <row r="12" spans="1:23" customFormat="1" ht="27.75" customHeight="1">
      <c r="A12" s="72">
        <v>8</v>
      </c>
      <c r="B12" s="64" t="s">
        <v>159</v>
      </c>
      <c r="C12" s="73" t="s">
        <v>187</v>
      </c>
      <c r="D12" s="74" t="s">
        <v>188</v>
      </c>
      <c r="E12" s="75">
        <v>6</v>
      </c>
      <c r="F12" s="75">
        <v>119.98</v>
      </c>
      <c r="G12" s="73" t="s">
        <v>29</v>
      </c>
      <c r="H12" s="74" t="s">
        <v>189</v>
      </c>
      <c r="I12" s="76">
        <v>3223.2750000000001</v>
      </c>
      <c r="J12" s="73" t="s">
        <v>31</v>
      </c>
      <c r="K12" s="77">
        <v>46033.798611111109</v>
      </c>
      <c r="L12" s="107">
        <v>46033.798611111109</v>
      </c>
      <c r="M12" s="73"/>
      <c r="N12" s="73"/>
      <c r="O12" s="73"/>
      <c r="P12" s="73"/>
      <c r="Q12" s="73"/>
      <c r="R12" s="73"/>
      <c r="S12" s="73"/>
      <c r="T12" s="73"/>
      <c r="U12" s="64">
        <v>8</v>
      </c>
      <c r="V12" s="74" t="s">
        <v>190</v>
      </c>
      <c r="W12" s="79" t="s">
        <v>191</v>
      </c>
    </row>
    <row r="13" spans="1:23" customFormat="1" ht="27.75" customHeight="1">
      <c r="A13" s="72">
        <v>9</v>
      </c>
      <c r="B13" s="64" t="s">
        <v>159</v>
      </c>
      <c r="C13" s="73" t="s">
        <v>192</v>
      </c>
      <c r="D13" s="74" t="s">
        <v>193</v>
      </c>
      <c r="E13" s="75">
        <v>8.5</v>
      </c>
      <c r="F13" s="75">
        <v>120.9</v>
      </c>
      <c r="G13" s="73" t="s">
        <v>29</v>
      </c>
      <c r="H13" s="74" t="s">
        <v>194</v>
      </c>
      <c r="I13" s="76">
        <v>10150</v>
      </c>
      <c r="J13" s="73" t="s">
        <v>31</v>
      </c>
      <c r="K13" s="77">
        <v>46033.866666666669</v>
      </c>
      <c r="L13" s="77">
        <v>46033.866666666669</v>
      </c>
      <c r="M13" s="73"/>
      <c r="N13" s="73"/>
      <c r="O13" s="73"/>
      <c r="P13" s="73"/>
      <c r="Q13" s="73"/>
      <c r="R13" s="73"/>
      <c r="S13" s="73"/>
      <c r="T13" s="73"/>
      <c r="U13" s="64">
        <v>9</v>
      </c>
      <c r="V13" s="74" t="s">
        <v>36</v>
      </c>
      <c r="W13" s="79" t="s">
        <v>195</v>
      </c>
    </row>
    <row r="14" spans="1:23" customFormat="1" ht="27.75" customHeight="1">
      <c r="A14" s="72">
        <v>10</v>
      </c>
      <c r="B14" s="64" t="s">
        <v>159</v>
      </c>
      <c r="C14" s="73" t="s">
        <v>196</v>
      </c>
      <c r="D14" s="74" t="s">
        <v>197</v>
      </c>
      <c r="E14" s="75">
        <v>12.65</v>
      </c>
      <c r="F14" s="75">
        <v>189.99</v>
      </c>
      <c r="G14" s="73" t="s">
        <v>29</v>
      </c>
      <c r="H14" s="74" t="s">
        <v>198</v>
      </c>
      <c r="I14" s="76">
        <v>53800</v>
      </c>
      <c r="J14" s="73" t="s">
        <v>31</v>
      </c>
      <c r="K14" s="77">
        <v>46035.60833333333</v>
      </c>
      <c r="L14" s="77">
        <v>46035.60833333333</v>
      </c>
      <c r="M14" s="73"/>
      <c r="N14" s="73"/>
      <c r="O14" s="73"/>
      <c r="P14" s="73"/>
      <c r="Q14" s="73"/>
      <c r="R14" s="73"/>
      <c r="S14" s="73"/>
      <c r="T14" s="73"/>
      <c r="U14" s="64">
        <v>10</v>
      </c>
      <c r="V14" s="74" t="s">
        <v>36</v>
      </c>
      <c r="W14" s="79" t="s">
        <v>592</v>
      </c>
    </row>
    <row r="15" spans="1:23" customFormat="1" ht="27.75" customHeight="1">
      <c r="A15" s="72">
        <v>11</v>
      </c>
      <c r="B15" s="64" t="s">
        <v>159</v>
      </c>
      <c r="C15" s="73" t="s">
        <v>199</v>
      </c>
      <c r="D15" s="74" t="s">
        <v>200</v>
      </c>
      <c r="E15" s="75">
        <v>4.45</v>
      </c>
      <c r="F15" s="75">
        <v>111.8</v>
      </c>
      <c r="G15" s="73" t="s">
        <v>42</v>
      </c>
      <c r="H15" s="74" t="s">
        <v>168</v>
      </c>
      <c r="I15" s="76">
        <v>8228</v>
      </c>
      <c r="J15" s="73" t="s">
        <v>31</v>
      </c>
      <c r="K15" s="77">
        <v>46035.673611111109</v>
      </c>
      <c r="L15" s="77">
        <v>46036.458333333336</v>
      </c>
      <c r="M15" s="73"/>
      <c r="N15" s="73"/>
      <c r="O15" s="73"/>
      <c r="P15" s="73"/>
      <c r="Q15" s="73"/>
      <c r="R15" s="73"/>
      <c r="S15" s="73"/>
      <c r="T15" s="73"/>
      <c r="U15" s="64">
        <v>11</v>
      </c>
      <c r="V15" s="74" t="s">
        <v>36</v>
      </c>
      <c r="W15" s="79"/>
    </row>
    <row r="16" spans="1:23" customFormat="1" ht="27.75" customHeight="1">
      <c r="A16" s="72">
        <v>12</v>
      </c>
      <c r="B16" s="64" t="s">
        <v>159</v>
      </c>
      <c r="C16" s="73"/>
      <c r="D16" s="74" t="s">
        <v>201</v>
      </c>
      <c r="E16" s="75">
        <v>4.5</v>
      </c>
      <c r="F16" s="75">
        <v>122.95</v>
      </c>
      <c r="G16" s="73" t="s">
        <v>42</v>
      </c>
      <c r="H16" s="74" t="s">
        <v>202</v>
      </c>
      <c r="I16" s="76">
        <v>7700</v>
      </c>
      <c r="J16" s="73" t="s">
        <v>31</v>
      </c>
      <c r="K16" s="77">
        <v>46035.6875</v>
      </c>
      <c r="L16" s="78" t="s">
        <v>185</v>
      </c>
      <c r="M16" s="73"/>
      <c r="N16" s="73"/>
      <c r="O16" s="73"/>
      <c r="P16" s="73"/>
      <c r="Q16" s="73"/>
      <c r="R16" s="73"/>
      <c r="S16" s="73"/>
      <c r="T16" s="73"/>
      <c r="U16" s="64">
        <v>12</v>
      </c>
      <c r="V16" s="74" t="s">
        <v>58</v>
      </c>
      <c r="W16" s="79"/>
    </row>
    <row r="17" spans="1:23" customFormat="1" ht="27.75" customHeight="1">
      <c r="A17" s="72">
        <v>13</v>
      </c>
      <c r="B17" s="64" t="s">
        <v>159</v>
      </c>
      <c r="C17" s="73" t="s">
        <v>210</v>
      </c>
      <c r="D17" s="74" t="s">
        <v>211</v>
      </c>
      <c r="E17" s="75">
        <v>2</v>
      </c>
      <c r="F17" s="75">
        <v>70</v>
      </c>
      <c r="G17" s="73" t="s">
        <v>42</v>
      </c>
      <c r="H17" s="74" t="s">
        <v>212</v>
      </c>
      <c r="I17" s="76">
        <v>2050</v>
      </c>
      <c r="J17" s="73" t="s">
        <v>31</v>
      </c>
      <c r="K17" s="77">
        <v>46035.701388888891</v>
      </c>
      <c r="L17" s="77">
        <v>46036.458333333336</v>
      </c>
      <c r="M17" s="73"/>
      <c r="N17" s="73"/>
      <c r="O17" s="73"/>
      <c r="P17" s="73"/>
      <c r="Q17" s="73"/>
      <c r="R17" s="73"/>
      <c r="S17" s="73"/>
      <c r="T17" s="73"/>
      <c r="U17" s="64">
        <v>13</v>
      </c>
      <c r="V17" s="74" t="s">
        <v>100</v>
      </c>
      <c r="W17" s="79"/>
    </row>
    <row r="18" spans="1:23" customFormat="1" ht="27.75" customHeight="1">
      <c r="A18" s="72" t="s">
        <v>207</v>
      </c>
      <c r="B18" s="64" t="s">
        <v>159</v>
      </c>
      <c r="C18" s="73"/>
      <c r="D18" s="74" t="s">
        <v>213</v>
      </c>
      <c r="E18" s="75">
        <v>6.2</v>
      </c>
      <c r="F18" s="75">
        <v>189.99</v>
      </c>
      <c r="G18" s="73" t="s">
        <v>42</v>
      </c>
      <c r="H18" s="74" t="s">
        <v>43</v>
      </c>
      <c r="I18" s="76">
        <v>54950</v>
      </c>
      <c r="J18" s="73" t="s">
        <v>31</v>
      </c>
      <c r="K18" s="77">
        <v>46036.458333333336</v>
      </c>
      <c r="L18" s="77">
        <v>46036.458333333336</v>
      </c>
      <c r="M18" s="73"/>
      <c r="N18" s="73"/>
      <c r="O18" s="73" t="s">
        <v>208</v>
      </c>
      <c r="P18" s="73"/>
      <c r="Q18" s="73" t="s">
        <v>208</v>
      </c>
      <c r="R18" s="73" t="s">
        <v>208</v>
      </c>
      <c r="S18" s="73" t="s">
        <v>208</v>
      </c>
      <c r="T18" s="73"/>
      <c r="U18" s="64" t="s">
        <v>208</v>
      </c>
      <c r="V18" s="74" t="s">
        <v>214</v>
      </c>
      <c r="W18" s="79" t="s">
        <v>209</v>
      </c>
    </row>
    <row r="19" spans="1:23" customFormat="1" ht="27.75" customHeight="1">
      <c r="A19" s="72">
        <v>14</v>
      </c>
      <c r="B19" s="64" t="s">
        <v>159</v>
      </c>
      <c r="C19" s="73" t="s">
        <v>215</v>
      </c>
      <c r="D19" s="74" t="s">
        <v>216</v>
      </c>
      <c r="E19" s="75">
        <v>6.9</v>
      </c>
      <c r="F19" s="75">
        <v>189.99</v>
      </c>
      <c r="G19" s="73" t="s">
        <v>42</v>
      </c>
      <c r="H19" s="74" t="s">
        <v>217</v>
      </c>
      <c r="I19" s="76">
        <v>15370</v>
      </c>
      <c r="J19" s="73" t="s">
        <v>31</v>
      </c>
      <c r="K19" s="77">
        <v>46036.570833333331</v>
      </c>
      <c r="L19" s="78" t="s">
        <v>185</v>
      </c>
      <c r="M19" s="73"/>
      <c r="N19" s="73"/>
      <c r="O19" s="73"/>
      <c r="P19" s="73"/>
      <c r="Q19" s="73"/>
      <c r="R19" s="73"/>
      <c r="S19" s="73"/>
      <c r="T19" s="73"/>
      <c r="U19" s="64">
        <v>14</v>
      </c>
      <c r="V19" s="74" t="s">
        <v>218</v>
      </c>
      <c r="W19" s="79" t="s">
        <v>219</v>
      </c>
    </row>
    <row r="20" spans="1:23" customFormat="1" ht="27.75" customHeight="1">
      <c r="A20" s="72" t="s">
        <v>207</v>
      </c>
      <c r="B20" s="64" t="s">
        <v>159</v>
      </c>
      <c r="C20" s="73" t="s">
        <v>220</v>
      </c>
      <c r="D20" s="74" t="s">
        <v>221</v>
      </c>
      <c r="E20" s="75">
        <v>5.7</v>
      </c>
      <c r="F20" s="75">
        <v>179.89</v>
      </c>
      <c r="G20" s="73" t="s">
        <v>42</v>
      </c>
      <c r="H20" s="74" t="s">
        <v>222</v>
      </c>
      <c r="I20" s="76">
        <v>16000</v>
      </c>
      <c r="J20" s="73" t="s">
        <v>31</v>
      </c>
      <c r="K20" s="77">
        <v>46036.595138888886</v>
      </c>
      <c r="L20" s="77">
        <v>46036.595138888886</v>
      </c>
      <c r="M20" s="73"/>
      <c r="N20" s="73"/>
      <c r="O20" s="73" t="s">
        <v>208</v>
      </c>
      <c r="P20" s="73"/>
      <c r="Q20" s="73" t="s">
        <v>208</v>
      </c>
      <c r="R20" s="73"/>
      <c r="S20" s="73" t="s">
        <v>208</v>
      </c>
      <c r="T20" s="73"/>
      <c r="U20" s="64" t="s">
        <v>208</v>
      </c>
      <c r="V20" s="74" t="s">
        <v>223</v>
      </c>
      <c r="W20" s="79" t="s">
        <v>209</v>
      </c>
    </row>
    <row r="21" spans="1:23" customFormat="1" ht="27.75" customHeight="1">
      <c r="A21" s="72">
        <v>15</v>
      </c>
      <c r="B21" s="64" t="s">
        <v>159</v>
      </c>
      <c r="C21" s="73" t="s">
        <v>224</v>
      </c>
      <c r="D21" s="74" t="s">
        <v>225</v>
      </c>
      <c r="E21" s="75">
        <v>6.45</v>
      </c>
      <c r="F21" s="75">
        <v>179.96</v>
      </c>
      <c r="G21" s="73" t="s">
        <v>42</v>
      </c>
      <c r="H21" s="74" t="s">
        <v>226</v>
      </c>
      <c r="I21" s="76">
        <v>30000</v>
      </c>
      <c r="J21" s="73" t="s">
        <v>31</v>
      </c>
      <c r="K21" s="77">
        <v>46036.541666666664</v>
      </c>
      <c r="L21" s="154" t="s">
        <v>227</v>
      </c>
      <c r="M21" s="73"/>
      <c r="N21" s="73"/>
      <c r="O21" s="73"/>
      <c r="P21" s="73"/>
      <c r="Q21" s="73"/>
      <c r="R21" s="73"/>
      <c r="S21" s="73"/>
      <c r="T21" s="73"/>
      <c r="U21" s="64">
        <v>15</v>
      </c>
      <c r="V21" s="74" t="s">
        <v>69</v>
      </c>
      <c r="W21" s="79" t="s">
        <v>228</v>
      </c>
    </row>
    <row r="22" spans="1:23" ht="48" customHeight="1">
      <c r="A22" s="121" t="s">
        <v>229</v>
      </c>
      <c r="B22" s="122"/>
      <c r="C22" s="122"/>
      <c r="D22" s="123" t="s">
        <v>230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4"/>
    </row>
    <row r="23" spans="1:23" customFormat="1" ht="27.75" customHeight="1">
      <c r="A23" s="72" t="s">
        <v>207</v>
      </c>
      <c r="B23" s="73" t="s">
        <v>231</v>
      </c>
      <c r="C23" s="73" t="s">
        <v>236</v>
      </c>
      <c r="D23" s="74" t="s">
        <v>237</v>
      </c>
      <c r="E23" s="75">
        <v>8.1999999999999993</v>
      </c>
      <c r="F23" s="75">
        <v>145.53</v>
      </c>
      <c r="G23" s="73" t="s">
        <v>29</v>
      </c>
      <c r="H23" s="74" t="s">
        <v>119</v>
      </c>
      <c r="I23" s="76">
        <v>4050</v>
      </c>
      <c r="J23" s="73" t="s">
        <v>31</v>
      </c>
      <c r="K23" s="77">
        <v>46035.628472222219</v>
      </c>
      <c r="L23" s="77">
        <v>46035.628472222219</v>
      </c>
      <c r="M23" s="73"/>
      <c r="N23" s="73"/>
      <c r="O23" s="73"/>
      <c r="P23" s="73"/>
      <c r="Q23" s="73"/>
      <c r="R23" s="73"/>
      <c r="S23" s="73"/>
      <c r="T23" s="73" t="s">
        <v>208</v>
      </c>
      <c r="U23" s="73"/>
      <c r="V23" s="74" t="s">
        <v>116</v>
      </c>
      <c r="W23" s="79" t="s">
        <v>209</v>
      </c>
    </row>
    <row r="24" spans="1:23" customFormat="1" ht="27.75" customHeight="1">
      <c r="A24" s="72">
        <v>1</v>
      </c>
      <c r="B24" s="64" t="s">
        <v>231</v>
      </c>
      <c r="C24" s="73" t="s">
        <v>239</v>
      </c>
      <c r="D24" s="74" t="s">
        <v>240</v>
      </c>
      <c r="E24" s="75">
        <v>10.199999999999999</v>
      </c>
      <c r="F24" s="75">
        <v>182.5</v>
      </c>
      <c r="G24" s="73" t="s">
        <v>29</v>
      </c>
      <c r="H24" s="74" t="s">
        <v>241</v>
      </c>
      <c r="I24" s="76">
        <v>31826</v>
      </c>
      <c r="J24" s="73" t="s">
        <v>31</v>
      </c>
      <c r="K24" s="77">
        <v>46036.404166666667</v>
      </c>
      <c r="L24" s="77">
        <v>46036.404166666667</v>
      </c>
      <c r="M24" s="73"/>
      <c r="N24" s="73"/>
      <c r="O24" s="73"/>
      <c r="P24" s="73"/>
      <c r="Q24" s="73"/>
      <c r="R24" s="73"/>
      <c r="S24" s="73"/>
      <c r="T24" s="73" t="s">
        <v>234</v>
      </c>
      <c r="U24" s="73"/>
      <c r="V24" s="74" t="s">
        <v>69</v>
      </c>
      <c r="W24" s="79"/>
    </row>
    <row r="25" spans="1:23" customFormat="1" ht="27.75" customHeight="1">
      <c r="A25" s="72">
        <v>2</v>
      </c>
      <c r="B25" s="64" t="s">
        <v>231</v>
      </c>
      <c r="C25" s="73" t="s">
        <v>243</v>
      </c>
      <c r="D25" s="74" t="s">
        <v>244</v>
      </c>
      <c r="E25" s="75">
        <v>6</v>
      </c>
      <c r="F25" s="75">
        <v>145.53</v>
      </c>
      <c r="G25" s="73" t="s">
        <v>42</v>
      </c>
      <c r="H25" s="74" t="s">
        <v>115</v>
      </c>
      <c r="I25" s="76">
        <v>4500</v>
      </c>
      <c r="J25" s="73" t="s">
        <v>31</v>
      </c>
      <c r="K25" s="77">
        <v>46032.95</v>
      </c>
      <c r="L25" s="77">
        <v>46036.458333333336</v>
      </c>
      <c r="M25" s="73"/>
      <c r="N25" s="73"/>
      <c r="O25" s="73"/>
      <c r="P25" s="73"/>
      <c r="Q25" s="73"/>
      <c r="R25" s="73"/>
      <c r="S25" s="73"/>
      <c r="T25" s="73" t="s">
        <v>238</v>
      </c>
      <c r="U25" s="73"/>
      <c r="V25" s="74" t="s">
        <v>120</v>
      </c>
      <c r="W25" s="79" t="s">
        <v>246</v>
      </c>
    </row>
    <row r="26" spans="1:23" customFormat="1" ht="27.6" customHeight="1">
      <c r="A26" s="72">
        <v>3</v>
      </c>
      <c r="B26" s="64" t="s">
        <v>231</v>
      </c>
      <c r="C26" s="73"/>
      <c r="D26" s="74" t="s">
        <v>247</v>
      </c>
      <c r="E26" s="75">
        <v>6.8</v>
      </c>
      <c r="F26" s="75">
        <v>183</v>
      </c>
      <c r="G26" s="73" t="s">
        <v>248</v>
      </c>
      <c r="H26" s="74" t="s">
        <v>125</v>
      </c>
      <c r="I26" s="76">
        <v>15000</v>
      </c>
      <c r="J26" s="73" t="s">
        <v>31</v>
      </c>
      <c r="K26" s="77">
        <v>46035.737500000003</v>
      </c>
      <c r="L26" s="78" t="s">
        <v>185</v>
      </c>
      <c r="M26" s="73"/>
      <c r="N26" s="73"/>
      <c r="O26" s="73"/>
      <c r="P26" s="73"/>
      <c r="Q26" s="73"/>
      <c r="R26" s="73"/>
      <c r="S26" s="73"/>
      <c r="T26" s="73"/>
      <c r="U26" s="73"/>
      <c r="V26" s="74" t="s">
        <v>128</v>
      </c>
      <c r="W26" s="79" t="s">
        <v>249</v>
      </c>
    </row>
    <row r="27" spans="1:23" customFormat="1" ht="27.75" customHeight="1">
      <c r="A27" s="72" t="s">
        <v>207</v>
      </c>
      <c r="B27" s="64" t="s">
        <v>231</v>
      </c>
      <c r="C27" s="73" t="s">
        <v>250</v>
      </c>
      <c r="D27" s="74" t="s">
        <v>251</v>
      </c>
      <c r="E27" s="75">
        <v>6.75</v>
      </c>
      <c r="F27" s="75">
        <v>141</v>
      </c>
      <c r="G27" s="73" t="s">
        <v>42</v>
      </c>
      <c r="H27" s="74" t="s">
        <v>252</v>
      </c>
      <c r="I27" s="76">
        <v>9987</v>
      </c>
      <c r="J27" s="73" t="s">
        <v>31</v>
      </c>
      <c r="K27" s="77">
        <v>46036.55</v>
      </c>
      <c r="L27" s="77">
        <v>46036.55</v>
      </c>
      <c r="M27" s="73"/>
      <c r="N27" s="73"/>
      <c r="O27" s="73"/>
      <c r="P27" s="73"/>
      <c r="Q27" s="73"/>
      <c r="R27" s="73"/>
      <c r="S27" s="73"/>
      <c r="T27" s="73" t="s">
        <v>208</v>
      </c>
      <c r="U27" s="73"/>
      <c r="V27" s="74" t="s">
        <v>69</v>
      </c>
      <c r="W27" s="79" t="s">
        <v>209</v>
      </c>
    </row>
    <row r="28" spans="1:23" customFormat="1" ht="27.75" customHeight="1">
      <c r="A28" s="72" t="s">
        <v>207</v>
      </c>
      <c r="B28" s="64" t="s">
        <v>231</v>
      </c>
      <c r="C28" s="73" t="s">
        <v>253</v>
      </c>
      <c r="D28" s="74" t="s">
        <v>254</v>
      </c>
      <c r="E28" s="75">
        <v>9.3000000000000007</v>
      </c>
      <c r="F28" s="75">
        <v>181.7</v>
      </c>
      <c r="G28" s="73" t="s">
        <v>29</v>
      </c>
      <c r="H28" s="74" t="s">
        <v>113</v>
      </c>
      <c r="I28" s="76">
        <v>20000</v>
      </c>
      <c r="J28" s="73" t="s">
        <v>31</v>
      </c>
      <c r="K28" s="77">
        <v>46036.970833333333</v>
      </c>
      <c r="L28" s="78">
        <v>46037.458333333336</v>
      </c>
      <c r="M28" s="73"/>
      <c r="N28" s="73"/>
      <c r="O28" s="73"/>
      <c r="P28" s="73"/>
      <c r="Q28" s="73"/>
      <c r="R28" s="73"/>
      <c r="S28" s="73"/>
      <c r="T28" s="73"/>
      <c r="U28" s="73" t="s">
        <v>208</v>
      </c>
      <c r="V28" s="74" t="s">
        <v>69</v>
      </c>
      <c r="W28" s="79" t="s">
        <v>209</v>
      </c>
    </row>
    <row r="29" spans="1:23" customFormat="1" ht="27.75" customHeight="1">
      <c r="A29" s="72">
        <v>4</v>
      </c>
      <c r="B29" s="64" t="s">
        <v>231</v>
      </c>
      <c r="C29" s="73" t="s">
        <v>313</v>
      </c>
      <c r="D29" s="74" t="s">
        <v>314</v>
      </c>
      <c r="E29" s="75">
        <v>9.1999999999999993</v>
      </c>
      <c r="F29" s="75">
        <v>147.83000000000001</v>
      </c>
      <c r="G29" s="73" t="s">
        <v>29</v>
      </c>
      <c r="H29" s="74" t="s">
        <v>119</v>
      </c>
      <c r="I29" s="76">
        <v>11413</v>
      </c>
      <c r="J29" s="73" t="s">
        <v>31</v>
      </c>
      <c r="K29" s="77">
        <v>46037.958333333336</v>
      </c>
      <c r="L29" s="77">
        <v>46037.958333333336</v>
      </c>
      <c r="M29" s="73"/>
      <c r="N29" s="73"/>
      <c r="O29" s="73"/>
      <c r="P29" s="73"/>
      <c r="Q29" s="73"/>
      <c r="R29" s="73"/>
      <c r="S29" s="73"/>
      <c r="T29" s="73" t="s">
        <v>242</v>
      </c>
      <c r="U29" s="73"/>
      <c r="V29" s="74" t="s">
        <v>116</v>
      </c>
      <c r="W29" s="79"/>
    </row>
    <row r="30" spans="1:23" customFormat="1" ht="27.75" customHeight="1">
      <c r="A30" s="72">
        <v>5</v>
      </c>
      <c r="B30" s="64" t="s">
        <v>231</v>
      </c>
      <c r="C30" s="73" t="s">
        <v>315</v>
      </c>
      <c r="D30" s="74" t="s">
        <v>316</v>
      </c>
      <c r="E30" s="75">
        <v>8.6</v>
      </c>
      <c r="F30" s="75">
        <v>146.52000000000001</v>
      </c>
      <c r="G30" s="73" t="s">
        <v>29</v>
      </c>
      <c r="H30" s="74" t="s">
        <v>119</v>
      </c>
      <c r="I30" s="76">
        <v>14382</v>
      </c>
      <c r="J30" s="73" t="s">
        <v>31</v>
      </c>
      <c r="K30" s="77">
        <v>46037.958333333336</v>
      </c>
      <c r="L30" s="77">
        <v>46037.958333333336</v>
      </c>
      <c r="M30" s="73"/>
      <c r="N30" s="73"/>
      <c r="O30" s="73"/>
      <c r="P30" s="73"/>
      <c r="Q30" s="73"/>
      <c r="R30" s="73"/>
      <c r="S30" s="73"/>
      <c r="T30" s="73" t="s">
        <v>245</v>
      </c>
      <c r="U30" s="73"/>
      <c r="V30" s="74" t="s">
        <v>69</v>
      </c>
      <c r="W30" s="79" t="s">
        <v>235</v>
      </c>
    </row>
    <row r="31" spans="1:23" ht="45" customHeight="1">
      <c r="A31" s="86" t="s">
        <v>255</v>
      </c>
      <c r="B31" s="87"/>
      <c r="C31" s="87"/>
      <c r="D31" s="110" t="s">
        <v>256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8"/>
    </row>
    <row r="32" spans="1:23" customFormat="1" ht="27.75" customHeight="1">
      <c r="A32" s="72" t="s">
        <v>207</v>
      </c>
      <c r="B32" s="64" t="s">
        <v>257</v>
      </c>
      <c r="C32" s="64"/>
      <c r="D32" s="104" t="s">
        <v>258</v>
      </c>
      <c r="E32" s="105">
        <v>8.8000000000000007</v>
      </c>
      <c r="F32" s="105">
        <v>187.25</v>
      </c>
      <c r="G32" s="64" t="s">
        <v>14</v>
      </c>
      <c r="H32" s="104" t="s">
        <v>104</v>
      </c>
      <c r="I32" s="106">
        <v>1500</v>
      </c>
      <c r="J32" s="64" t="s">
        <v>105</v>
      </c>
      <c r="K32" s="107">
        <v>46035.791666666664</v>
      </c>
      <c r="L32" s="108" t="s">
        <v>185</v>
      </c>
      <c r="M32" s="64"/>
      <c r="N32" s="64"/>
      <c r="O32" s="64"/>
      <c r="P32" s="64"/>
      <c r="Q32" s="64"/>
      <c r="R32" s="64"/>
      <c r="S32" s="64"/>
      <c r="T32" s="64"/>
      <c r="U32" s="64" t="s">
        <v>208</v>
      </c>
      <c r="V32" s="104" t="s">
        <v>259</v>
      </c>
      <c r="W32" s="109" t="s">
        <v>209</v>
      </c>
    </row>
    <row r="33" spans="1:23" customFormat="1" ht="27.75" customHeight="1">
      <c r="A33" s="72">
        <v>1</v>
      </c>
      <c r="B33" s="64" t="s">
        <v>257</v>
      </c>
      <c r="C33" s="73"/>
      <c r="D33" s="74" t="s">
        <v>349</v>
      </c>
      <c r="E33" s="75">
        <v>4.5999999999999996</v>
      </c>
      <c r="F33" s="75">
        <v>134</v>
      </c>
      <c r="G33" s="64" t="s">
        <v>14</v>
      </c>
      <c r="H33" s="104" t="s">
        <v>104</v>
      </c>
      <c r="I33" s="106">
        <v>350</v>
      </c>
      <c r="J33" s="64" t="s">
        <v>105</v>
      </c>
      <c r="K33" s="77">
        <v>46038.180555555555</v>
      </c>
      <c r="L33" s="108" t="s">
        <v>185</v>
      </c>
      <c r="M33" s="73"/>
      <c r="N33" s="73"/>
      <c r="O33" s="73"/>
      <c r="P33" s="73"/>
      <c r="Q33" s="73"/>
      <c r="R33" s="73"/>
      <c r="S33" s="73"/>
      <c r="T33" s="73"/>
      <c r="U33" s="73"/>
      <c r="V33" s="74" t="s">
        <v>350</v>
      </c>
      <c r="W33" s="109" t="s">
        <v>260</v>
      </c>
    </row>
    <row r="34" spans="1:23" ht="45" customHeight="1">
      <c r="A34" s="86" t="s">
        <v>261</v>
      </c>
      <c r="B34" s="87"/>
      <c r="C34" s="87"/>
      <c r="D34" s="110" t="s">
        <v>262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8"/>
    </row>
    <row r="35" spans="1:23" customFormat="1" ht="27.75" customHeight="1">
      <c r="A35" s="72"/>
      <c r="B35" s="64"/>
      <c r="C35" s="73"/>
      <c r="D35" s="74" t="s">
        <v>53</v>
      </c>
      <c r="E35" s="75"/>
      <c r="F35" s="75"/>
      <c r="G35" s="64"/>
      <c r="H35" s="104"/>
      <c r="I35" s="106"/>
      <c r="J35" s="64"/>
      <c r="K35" s="77"/>
      <c r="L35" s="108"/>
      <c r="M35" s="73"/>
      <c r="N35" s="73"/>
      <c r="O35" s="73"/>
      <c r="P35" s="73"/>
      <c r="Q35" s="73"/>
      <c r="R35" s="73"/>
      <c r="S35" s="73"/>
      <c r="T35" s="73"/>
      <c r="U35" s="73"/>
      <c r="V35" s="74"/>
      <c r="W35" s="109"/>
    </row>
    <row r="36" spans="1:23" ht="45" customHeight="1">
      <c r="A36" s="86" t="s">
        <v>263</v>
      </c>
      <c r="B36" s="87"/>
      <c r="C36" s="87"/>
      <c r="D36" s="110" t="s">
        <v>264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</row>
    <row r="37" spans="1:23" customFormat="1" ht="27.75" customHeight="1">
      <c r="A37" s="72">
        <v>1</v>
      </c>
      <c r="B37" s="64" t="s">
        <v>265</v>
      </c>
      <c r="C37" s="64"/>
      <c r="D37" s="104" t="s">
        <v>268</v>
      </c>
      <c r="E37" s="105"/>
      <c r="F37" s="105"/>
      <c r="G37" s="64" t="s">
        <v>29</v>
      </c>
      <c r="H37" s="104" t="s">
        <v>133</v>
      </c>
      <c r="I37" s="106">
        <v>98306</v>
      </c>
      <c r="J37" s="64" t="s">
        <v>31</v>
      </c>
      <c r="K37" s="107">
        <v>46037.175000000003</v>
      </c>
      <c r="L37" s="108" t="s">
        <v>185</v>
      </c>
      <c r="M37" s="64"/>
      <c r="N37" s="64"/>
      <c r="O37" s="64"/>
      <c r="P37" s="64"/>
      <c r="Q37" s="64"/>
      <c r="R37" s="64"/>
      <c r="S37" s="64"/>
      <c r="T37" s="64"/>
      <c r="U37" s="64"/>
      <c r="V37" s="104"/>
      <c r="W37" s="109" t="s">
        <v>267</v>
      </c>
    </row>
    <row r="38" spans="1:23" customFormat="1" ht="27.75" customHeight="1">
      <c r="A38" s="65">
        <v>2</v>
      </c>
      <c r="B38" s="66" t="s">
        <v>265</v>
      </c>
      <c r="C38" s="66"/>
      <c r="D38" s="67" t="s">
        <v>363</v>
      </c>
      <c r="E38" s="68"/>
      <c r="F38" s="68"/>
      <c r="G38" s="66"/>
      <c r="H38" s="67" t="s">
        <v>133</v>
      </c>
      <c r="I38" s="69">
        <v>101970</v>
      </c>
      <c r="J38" s="66" t="s">
        <v>31</v>
      </c>
      <c r="K38" s="70">
        <v>46037.70416666667</v>
      </c>
      <c r="L38" s="102" t="s">
        <v>185</v>
      </c>
      <c r="M38" s="66"/>
      <c r="N38" s="66"/>
      <c r="O38" s="66"/>
      <c r="P38" s="66"/>
      <c r="Q38" s="66"/>
      <c r="R38" s="66"/>
      <c r="S38" s="66"/>
      <c r="T38" s="66"/>
      <c r="U38" s="66"/>
      <c r="V38" s="67"/>
      <c r="W38" s="71" t="s">
        <v>364</v>
      </c>
    </row>
  </sheetData>
  <sortState ref="A4:W24">
    <sortCondition ref="L4:L24"/>
  </sortState>
  <mergeCells count="1">
    <mergeCell ref="A1:V1"/>
  </mergeCells>
  <printOptions horizontalCentered="1" verticalCentered="1"/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showGridLines="0" zoomScale="60" zoomScaleNormal="60" workbookViewId="0">
      <selection activeCell="W1" sqref="W1"/>
    </sheetView>
  </sheetViews>
  <sheetFormatPr defaultColWidth="9" defaultRowHeight="14.4"/>
  <cols>
    <col min="1" max="1" width="8.88671875" style="85" customWidth="1"/>
    <col min="2" max="2" width="17.33203125" style="85" bestFit="1" customWidth="1"/>
    <col min="3" max="3" width="26.33203125" style="96" bestFit="1" customWidth="1"/>
    <col min="4" max="4" width="49.109375" style="85" bestFit="1" customWidth="1"/>
    <col min="5" max="5" width="12.109375" style="85" customWidth="1"/>
    <col min="6" max="6" width="11.88671875" style="85" customWidth="1"/>
    <col min="7" max="7" width="9.5546875" style="96" customWidth="1"/>
    <col min="8" max="8" width="40.44140625" style="85" bestFit="1" customWidth="1"/>
    <col min="9" max="9" width="16.44140625" style="85" customWidth="1"/>
    <col min="10" max="10" width="11.109375" style="85" customWidth="1"/>
    <col min="11" max="11" width="25.5546875" style="97" customWidth="1"/>
    <col min="12" max="12" width="25.33203125" style="98" customWidth="1"/>
    <col min="13" max="21" width="5.109375" style="85" customWidth="1"/>
    <col min="22" max="22" width="28.44140625" style="85" bestFit="1" customWidth="1"/>
    <col min="23" max="23" width="75.109375" style="85" bestFit="1" customWidth="1"/>
    <col min="24" max="16384" width="9" style="85"/>
  </cols>
  <sheetData>
    <row r="1" spans="1:24" ht="31.2">
      <c r="A1" s="175" t="s">
        <v>269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0" t="str">
        <f>'AT BERTH'!R4</f>
        <v>DATED : 16-01-2026</v>
      </c>
      <c r="X1" s="60"/>
    </row>
    <row r="2" spans="1:24" ht="93.6">
      <c r="A2" s="116" t="s">
        <v>270</v>
      </c>
      <c r="B2" s="116" t="s">
        <v>140</v>
      </c>
      <c r="C2" s="116" t="s">
        <v>141</v>
      </c>
      <c r="D2" s="116" t="s">
        <v>142</v>
      </c>
      <c r="E2" s="116" t="s">
        <v>143</v>
      </c>
      <c r="F2" s="116" t="s">
        <v>144</v>
      </c>
      <c r="G2" s="116" t="s">
        <v>145</v>
      </c>
      <c r="H2" s="116" t="s">
        <v>146</v>
      </c>
      <c r="I2" s="116" t="s">
        <v>147</v>
      </c>
      <c r="J2" s="116" t="s">
        <v>17</v>
      </c>
      <c r="K2" s="117" t="s">
        <v>271</v>
      </c>
      <c r="L2" s="118" t="s">
        <v>149</v>
      </c>
      <c r="M2" s="116" t="s">
        <v>150</v>
      </c>
      <c r="N2" s="116" t="s">
        <v>151</v>
      </c>
      <c r="O2" s="116" t="s">
        <v>45</v>
      </c>
      <c r="P2" s="116" t="s">
        <v>152</v>
      </c>
      <c r="Q2" s="116" t="s">
        <v>75</v>
      </c>
      <c r="R2" s="116" t="s">
        <v>65</v>
      </c>
      <c r="S2" s="116" t="s">
        <v>153</v>
      </c>
      <c r="T2" s="116" t="s">
        <v>154</v>
      </c>
      <c r="U2" s="116" t="s">
        <v>155</v>
      </c>
      <c r="V2" s="116" t="s">
        <v>22</v>
      </c>
      <c r="W2" s="116" t="s">
        <v>272</v>
      </c>
      <c r="X2" s="60"/>
    </row>
    <row r="3" spans="1:24" s="89" customFormat="1" ht="48" customHeight="1">
      <c r="A3" s="86" t="s">
        <v>273</v>
      </c>
      <c r="B3" s="87"/>
      <c r="C3" s="87"/>
      <c r="D3" s="110" t="s">
        <v>158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61"/>
    </row>
    <row r="4" spans="1:24" customFormat="1" ht="27.75" customHeight="1">
      <c r="A4" s="72">
        <v>1</v>
      </c>
      <c r="B4" s="64" t="s">
        <v>159</v>
      </c>
      <c r="C4" s="73"/>
      <c r="D4" s="74" t="s">
        <v>274</v>
      </c>
      <c r="E4" s="75">
        <v>3.5</v>
      </c>
      <c r="F4" s="75">
        <v>74</v>
      </c>
      <c r="G4" s="73" t="s">
        <v>42</v>
      </c>
      <c r="H4" s="74" t="s">
        <v>217</v>
      </c>
      <c r="I4" s="76"/>
      <c r="J4" s="73" t="s">
        <v>31</v>
      </c>
      <c r="K4" s="77">
        <v>46035.5</v>
      </c>
      <c r="L4" s="78" t="s">
        <v>185</v>
      </c>
      <c r="M4" s="73"/>
      <c r="N4" s="73"/>
      <c r="O4" s="73"/>
      <c r="P4" s="73"/>
      <c r="Q4" s="73"/>
      <c r="R4" s="73"/>
      <c r="S4" s="73"/>
      <c r="T4" s="73"/>
      <c r="U4" s="73"/>
      <c r="V4" s="74" t="s">
        <v>275</v>
      </c>
      <c r="W4" s="79" t="s">
        <v>276</v>
      </c>
    </row>
    <row r="5" spans="1:24" customFormat="1" ht="27.75" customHeight="1">
      <c r="A5" s="72">
        <v>2</v>
      </c>
      <c r="B5" s="64" t="s">
        <v>159</v>
      </c>
      <c r="C5" s="73" t="s">
        <v>277</v>
      </c>
      <c r="D5" s="74" t="s">
        <v>278</v>
      </c>
      <c r="E5" s="75">
        <v>14.18</v>
      </c>
      <c r="F5" s="75">
        <v>228.9</v>
      </c>
      <c r="G5" s="73" t="s">
        <v>29</v>
      </c>
      <c r="H5" s="74" t="s">
        <v>46</v>
      </c>
      <c r="I5" s="76">
        <v>82750</v>
      </c>
      <c r="J5" s="73" t="s">
        <v>31</v>
      </c>
      <c r="K5" s="77">
        <v>46038.458333333336</v>
      </c>
      <c r="L5" s="77">
        <v>46038.458333333336</v>
      </c>
      <c r="M5" s="73"/>
      <c r="N5" s="73"/>
      <c r="O5" s="73" t="s">
        <v>279</v>
      </c>
      <c r="P5" s="73" t="s">
        <v>279</v>
      </c>
      <c r="Q5" s="73" t="s">
        <v>279</v>
      </c>
      <c r="R5" s="73" t="s">
        <v>279</v>
      </c>
      <c r="S5" s="73" t="s">
        <v>279</v>
      </c>
      <c r="T5" s="73"/>
      <c r="U5" s="73"/>
      <c r="V5" s="74" t="s">
        <v>280</v>
      </c>
      <c r="W5" s="79" t="s">
        <v>281</v>
      </c>
    </row>
    <row r="6" spans="1:24" customFormat="1" ht="27.75" customHeight="1">
      <c r="A6" s="72">
        <v>3</v>
      </c>
      <c r="B6" s="64" t="s">
        <v>159</v>
      </c>
      <c r="C6" s="73" t="s">
        <v>282</v>
      </c>
      <c r="D6" s="74" t="s">
        <v>283</v>
      </c>
      <c r="E6" s="75"/>
      <c r="F6" s="75">
        <v>179.9</v>
      </c>
      <c r="G6" s="73" t="s">
        <v>29</v>
      </c>
      <c r="H6" s="74" t="s">
        <v>284</v>
      </c>
      <c r="I6" s="76">
        <v>36053</v>
      </c>
      <c r="J6" s="73" t="s">
        <v>62</v>
      </c>
      <c r="K6" s="77">
        <v>46038.8125</v>
      </c>
      <c r="L6" s="77">
        <v>46038.8125</v>
      </c>
      <c r="M6" s="73"/>
      <c r="N6" s="73"/>
      <c r="O6" s="73"/>
      <c r="P6" s="73"/>
      <c r="Q6" s="73"/>
      <c r="R6" s="73"/>
      <c r="S6" s="73"/>
      <c r="T6" s="73"/>
      <c r="U6" s="73"/>
      <c r="V6" s="74" t="s">
        <v>63</v>
      </c>
      <c r="W6" s="79"/>
    </row>
    <row r="7" spans="1:24" customFormat="1" ht="27.75" customHeight="1">
      <c r="A7" s="72">
        <v>4</v>
      </c>
      <c r="B7" s="64" t="s">
        <v>159</v>
      </c>
      <c r="C7" s="73" t="s">
        <v>288</v>
      </c>
      <c r="D7" s="74" t="s">
        <v>289</v>
      </c>
      <c r="E7" s="75">
        <v>13.32</v>
      </c>
      <c r="F7" s="75">
        <v>199.99</v>
      </c>
      <c r="G7" s="73" t="s">
        <v>29</v>
      </c>
      <c r="H7" s="74" t="s">
        <v>290</v>
      </c>
      <c r="I7" s="76">
        <v>42183.44</v>
      </c>
      <c r="J7" s="73" t="s">
        <v>31</v>
      </c>
      <c r="K7" s="77">
        <v>46039.166666666664</v>
      </c>
      <c r="L7" s="78" t="s">
        <v>185</v>
      </c>
      <c r="M7" s="73"/>
      <c r="N7" s="73"/>
      <c r="O7" s="73"/>
      <c r="P7" s="73"/>
      <c r="Q7" s="73"/>
      <c r="R7" s="73"/>
      <c r="S7" s="73"/>
      <c r="T7" s="73"/>
      <c r="U7" s="73"/>
      <c r="V7" s="74" t="s">
        <v>36</v>
      </c>
      <c r="W7" s="79"/>
    </row>
    <row r="8" spans="1:24" customFormat="1" ht="27.75" customHeight="1">
      <c r="A8" s="72">
        <v>5</v>
      </c>
      <c r="B8" s="64" t="s">
        <v>159</v>
      </c>
      <c r="C8" s="73" t="s">
        <v>291</v>
      </c>
      <c r="D8" s="74" t="s">
        <v>292</v>
      </c>
      <c r="E8" s="75">
        <v>7.5</v>
      </c>
      <c r="F8" s="75">
        <v>179.95</v>
      </c>
      <c r="G8" s="73" t="s">
        <v>29</v>
      </c>
      <c r="H8" s="74" t="s">
        <v>293</v>
      </c>
      <c r="I8" s="76">
        <v>14469</v>
      </c>
      <c r="J8" s="73" t="s">
        <v>31</v>
      </c>
      <c r="K8" s="77">
        <v>46039.75</v>
      </c>
      <c r="L8" s="78" t="s">
        <v>185</v>
      </c>
      <c r="M8" s="73"/>
      <c r="N8" s="73"/>
      <c r="O8" s="73"/>
      <c r="P8" s="73"/>
      <c r="Q8" s="73"/>
      <c r="R8" s="73"/>
      <c r="S8" s="73"/>
      <c r="T8" s="73"/>
      <c r="U8" s="73"/>
      <c r="V8" s="74" t="s">
        <v>294</v>
      </c>
      <c r="W8" s="79" t="s">
        <v>295</v>
      </c>
    </row>
    <row r="9" spans="1:24" customFormat="1" ht="27.75" customHeight="1">
      <c r="A9" s="72">
        <v>6</v>
      </c>
      <c r="B9" s="64" t="s">
        <v>159</v>
      </c>
      <c r="C9" s="73" t="s">
        <v>296</v>
      </c>
      <c r="D9" s="74" t="s">
        <v>297</v>
      </c>
      <c r="E9" s="75">
        <v>7.5</v>
      </c>
      <c r="F9" s="75">
        <v>225</v>
      </c>
      <c r="G9" s="73" t="s">
        <v>42</v>
      </c>
      <c r="H9" s="74" t="s">
        <v>43</v>
      </c>
      <c r="I9" s="76">
        <v>74775</v>
      </c>
      <c r="J9" s="73" t="s">
        <v>31</v>
      </c>
      <c r="K9" s="77">
        <v>46040</v>
      </c>
      <c r="L9" s="78" t="s">
        <v>185</v>
      </c>
      <c r="M9" s="73"/>
      <c r="N9" s="73"/>
      <c r="O9" s="73"/>
      <c r="P9" s="73"/>
      <c r="Q9" s="73"/>
      <c r="R9" s="73"/>
      <c r="S9" s="73"/>
      <c r="T9" s="73"/>
      <c r="U9" s="73"/>
      <c r="V9" s="74" t="s">
        <v>214</v>
      </c>
      <c r="W9" s="79" t="s">
        <v>298</v>
      </c>
    </row>
    <row r="10" spans="1:24" customFormat="1" ht="27.75" customHeight="1">
      <c r="A10" s="72">
        <v>7</v>
      </c>
      <c r="B10" s="64" t="s">
        <v>159</v>
      </c>
      <c r="C10" s="73" t="s">
        <v>299</v>
      </c>
      <c r="D10" s="74" t="s">
        <v>300</v>
      </c>
      <c r="E10" s="75">
        <v>6.6</v>
      </c>
      <c r="F10" s="75">
        <v>143.13</v>
      </c>
      <c r="G10" s="73" t="s">
        <v>42</v>
      </c>
      <c r="H10" s="74" t="s">
        <v>301</v>
      </c>
      <c r="I10" s="76">
        <v>743</v>
      </c>
      <c r="J10" s="73" t="s">
        <v>31</v>
      </c>
      <c r="K10" s="77">
        <v>46040</v>
      </c>
      <c r="L10" s="78" t="s">
        <v>185</v>
      </c>
      <c r="M10" s="73"/>
      <c r="N10" s="73"/>
      <c r="O10" s="73"/>
      <c r="P10" s="73"/>
      <c r="Q10" s="73"/>
      <c r="R10" s="73"/>
      <c r="S10" s="73"/>
      <c r="T10" s="73"/>
      <c r="U10" s="73"/>
      <c r="V10" s="74" t="s">
        <v>86</v>
      </c>
      <c r="W10" s="79" t="s">
        <v>302</v>
      </c>
    </row>
    <row r="11" spans="1:24" customFormat="1" ht="27.75" customHeight="1">
      <c r="A11" s="72">
        <v>8</v>
      </c>
      <c r="B11" s="64" t="s">
        <v>159</v>
      </c>
      <c r="C11" s="73" t="s">
        <v>303</v>
      </c>
      <c r="D11" s="74" t="s">
        <v>304</v>
      </c>
      <c r="E11" s="75">
        <v>6.65</v>
      </c>
      <c r="F11" s="75">
        <v>179.93</v>
      </c>
      <c r="G11" s="73" t="s">
        <v>42</v>
      </c>
      <c r="H11" s="74" t="s">
        <v>184</v>
      </c>
      <c r="I11" s="76">
        <v>29500</v>
      </c>
      <c r="J11" s="73" t="s">
        <v>31</v>
      </c>
      <c r="K11" s="77">
        <v>46040</v>
      </c>
      <c r="L11" s="78" t="s">
        <v>185</v>
      </c>
      <c r="M11" s="73"/>
      <c r="N11" s="73"/>
      <c r="O11" s="73"/>
      <c r="P11" s="73"/>
      <c r="Q11" s="73"/>
      <c r="R11" s="73"/>
      <c r="S11" s="73"/>
      <c r="T11" s="73"/>
      <c r="U11" s="73"/>
      <c r="V11" s="74" t="s">
        <v>305</v>
      </c>
      <c r="W11" s="79"/>
    </row>
    <row r="12" spans="1:24" customFormat="1" ht="27.75" customHeight="1">
      <c r="A12" s="72">
        <v>9</v>
      </c>
      <c r="B12" s="64" t="s">
        <v>159</v>
      </c>
      <c r="C12" s="73"/>
      <c r="D12" s="74" t="s">
        <v>306</v>
      </c>
      <c r="E12" s="75"/>
      <c r="F12" s="75">
        <v>249.88</v>
      </c>
      <c r="G12" s="73" t="s">
        <v>29</v>
      </c>
      <c r="H12" s="74" t="s">
        <v>46</v>
      </c>
      <c r="I12" s="76">
        <v>100220</v>
      </c>
      <c r="J12" s="73" t="s">
        <v>31</v>
      </c>
      <c r="K12" s="77">
        <v>46040.208333333336</v>
      </c>
      <c r="L12" s="78" t="s">
        <v>185</v>
      </c>
      <c r="M12" s="73"/>
      <c r="N12" s="73"/>
      <c r="O12" s="73"/>
      <c r="P12" s="73"/>
      <c r="Q12" s="73"/>
      <c r="R12" s="73"/>
      <c r="S12" s="73"/>
      <c r="T12" s="73"/>
      <c r="U12" s="64"/>
      <c r="V12" s="74" t="s">
        <v>69</v>
      </c>
      <c r="W12" s="79"/>
    </row>
    <row r="13" spans="1:24" customFormat="1" ht="27.75" customHeight="1">
      <c r="A13" s="72">
        <v>10</v>
      </c>
      <c r="B13" s="64" t="s">
        <v>159</v>
      </c>
      <c r="C13" s="73" t="s">
        <v>630</v>
      </c>
      <c r="D13" s="74" t="s">
        <v>629</v>
      </c>
      <c r="E13" s="75"/>
      <c r="F13" s="75">
        <v>189.9</v>
      </c>
      <c r="G13" s="73" t="s">
        <v>29</v>
      </c>
      <c r="H13" s="74" t="s">
        <v>284</v>
      </c>
      <c r="I13" s="76">
        <v>37492</v>
      </c>
      <c r="J13" s="73" t="s">
        <v>62</v>
      </c>
      <c r="K13" s="77">
        <v>46041</v>
      </c>
      <c r="L13" s="78" t="s">
        <v>185</v>
      </c>
      <c r="M13" s="73"/>
      <c r="N13" s="73"/>
      <c r="O13" s="73"/>
      <c r="P13" s="73"/>
      <c r="Q13" s="73"/>
      <c r="R13" s="73"/>
      <c r="S13" s="73"/>
      <c r="T13" s="73"/>
      <c r="U13" s="73"/>
      <c r="V13" s="74" t="s">
        <v>63</v>
      </c>
      <c r="W13" s="79" t="s">
        <v>631</v>
      </c>
    </row>
    <row r="14" spans="1:24" customFormat="1" ht="27.75" customHeight="1">
      <c r="A14" s="72">
        <v>11</v>
      </c>
      <c r="B14" s="64" t="s">
        <v>159</v>
      </c>
      <c r="C14" s="73" t="s">
        <v>307</v>
      </c>
      <c r="D14" s="74" t="s">
        <v>308</v>
      </c>
      <c r="E14" s="75">
        <v>4.5</v>
      </c>
      <c r="F14" s="75">
        <v>115.5</v>
      </c>
      <c r="G14" s="73" t="s">
        <v>42</v>
      </c>
      <c r="H14" s="74" t="s">
        <v>301</v>
      </c>
      <c r="I14" s="76">
        <v>171</v>
      </c>
      <c r="J14" s="73" t="s">
        <v>31</v>
      </c>
      <c r="K14" s="77">
        <v>46042</v>
      </c>
      <c r="L14" s="78" t="s">
        <v>185</v>
      </c>
      <c r="M14" s="73"/>
      <c r="N14" s="73"/>
      <c r="O14" s="73"/>
      <c r="P14" s="73"/>
      <c r="Q14" s="73"/>
      <c r="R14" s="73"/>
      <c r="S14" s="73"/>
      <c r="T14" s="73"/>
      <c r="U14" s="73"/>
      <c r="V14" s="74" t="s">
        <v>32</v>
      </c>
      <c r="W14" s="79" t="s">
        <v>309</v>
      </c>
    </row>
    <row r="15" spans="1:24" customFormat="1" ht="27.75" customHeight="1">
      <c r="A15" s="72">
        <v>12</v>
      </c>
      <c r="B15" s="155" t="s">
        <v>159</v>
      </c>
      <c r="C15" s="155"/>
      <c r="D15" s="156" t="s">
        <v>310</v>
      </c>
      <c r="E15" s="157">
        <v>13.5</v>
      </c>
      <c r="F15" s="157">
        <v>222.74</v>
      </c>
      <c r="G15" s="155" t="s">
        <v>29</v>
      </c>
      <c r="H15" s="156" t="s">
        <v>311</v>
      </c>
      <c r="I15" s="158">
        <v>35000</v>
      </c>
      <c r="J15" s="155" t="s">
        <v>31</v>
      </c>
      <c r="K15" s="159">
        <v>46042.083333333336</v>
      </c>
      <c r="L15" s="160" t="s">
        <v>185</v>
      </c>
      <c r="M15" s="155"/>
      <c r="N15" s="155"/>
      <c r="O15" s="155"/>
      <c r="P15" s="155"/>
      <c r="Q15" s="155"/>
      <c r="R15" s="155"/>
      <c r="S15" s="155"/>
      <c r="T15" s="155"/>
      <c r="U15" s="155"/>
      <c r="V15" s="156" t="s">
        <v>312</v>
      </c>
      <c r="W15" s="161"/>
    </row>
    <row r="16" spans="1:24" ht="30" customHeight="1">
      <c r="A16" s="115"/>
      <c r="B16" s="115"/>
      <c r="C16" s="115"/>
      <c r="D16" s="114"/>
      <c r="E16" s="113"/>
      <c r="F16" s="113"/>
      <c r="G16" s="115"/>
      <c r="H16" s="114"/>
      <c r="I16" s="112"/>
      <c r="J16" s="115"/>
      <c r="K16" s="111"/>
      <c r="L16" s="111"/>
      <c r="M16" s="115"/>
      <c r="N16" s="115"/>
      <c r="O16" s="115"/>
      <c r="P16" s="115"/>
      <c r="Q16" s="115"/>
      <c r="R16" s="115"/>
      <c r="S16" s="115"/>
      <c r="T16" s="115"/>
      <c r="U16" s="115"/>
      <c r="V16" s="114"/>
      <c r="W16" s="114"/>
      <c r="X16"/>
    </row>
    <row r="17" spans="1:24" s="89" customFormat="1" ht="49.5" customHeight="1">
      <c r="A17" s="121" t="s">
        <v>229</v>
      </c>
      <c r="B17" s="122"/>
      <c r="C17" s="122"/>
      <c r="D17" s="123" t="s">
        <v>230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4"/>
      <c r="X17" s="61"/>
    </row>
    <row r="18" spans="1:24" customFormat="1" ht="27.75" customHeight="1">
      <c r="A18" s="72">
        <v>1</v>
      </c>
      <c r="B18" s="64" t="s">
        <v>231</v>
      </c>
      <c r="C18" s="73"/>
      <c r="D18" s="74" t="s">
        <v>317</v>
      </c>
      <c r="E18" s="75"/>
      <c r="F18" s="75">
        <v>178</v>
      </c>
      <c r="G18" s="73" t="s">
        <v>29</v>
      </c>
      <c r="H18" s="74" t="s">
        <v>113</v>
      </c>
      <c r="I18" s="76">
        <v>19430</v>
      </c>
      <c r="J18" s="73" t="s">
        <v>31</v>
      </c>
      <c r="K18" s="77">
        <v>46038.666666666664</v>
      </c>
      <c r="L18" s="78" t="s">
        <v>185</v>
      </c>
      <c r="M18" s="73"/>
      <c r="N18" s="73"/>
      <c r="O18" s="73"/>
      <c r="P18" s="73"/>
      <c r="Q18" s="73"/>
      <c r="R18" s="73"/>
      <c r="S18" s="73"/>
      <c r="T18" s="73"/>
      <c r="U18" s="73"/>
      <c r="V18" s="74" t="s">
        <v>69</v>
      </c>
      <c r="W18" s="79"/>
    </row>
    <row r="19" spans="1:24" customFormat="1" ht="27.75" customHeight="1">
      <c r="A19" s="72">
        <v>2</v>
      </c>
      <c r="B19" s="64" t="s">
        <v>231</v>
      </c>
      <c r="C19" s="73" t="s">
        <v>318</v>
      </c>
      <c r="D19" s="74" t="s">
        <v>319</v>
      </c>
      <c r="E19" s="75">
        <v>6.7</v>
      </c>
      <c r="F19" s="75">
        <v>128.6</v>
      </c>
      <c r="G19" s="73" t="s">
        <v>29</v>
      </c>
      <c r="H19" s="74" t="s">
        <v>320</v>
      </c>
      <c r="I19" s="76">
        <v>4543</v>
      </c>
      <c r="J19" s="73" t="s">
        <v>31</v>
      </c>
      <c r="K19" s="77">
        <v>46038.833333333336</v>
      </c>
      <c r="L19" s="78" t="s">
        <v>185</v>
      </c>
      <c r="M19" s="73"/>
      <c r="N19" s="73"/>
      <c r="O19" s="73"/>
      <c r="P19" s="73"/>
      <c r="Q19" s="73"/>
      <c r="R19" s="73"/>
      <c r="S19" s="73"/>
      <c r="T19" s="73"/>
      <c r="U19" s="73"/>
      <c r="V19" s="74" t="s">
        <v>280</v>
      </c>
      <c r="W19" s="79"/>
    </row>
    <row r="20" spans="1:24" customFormat="1" ht="27.75" customHeight="1">
      <c r="A20" s="72">
        <v>3</v>
      </c>
      <c r="B20" s="64" t="s">
        <v>231</v>
      </c>
      <c r="C20" s="73"/>
      <c r="D20" s="74" t="s">
        <v>626</v>
      </c>
      <c r="E20" s="75">
        <v>7</v>
      </c>
      <c r="F20" s="75">
        <v>185</v>
      </c>
      <c r="G20" s="73" t="s">
        <v>29</v>
      </c>
      <c r="H20" s="74" t="s">
        <v>627</v>
      </c>
      <c r="I20" s="76">
        <v>12500</v>
      </c>
      <c r="J20" s="73" t="s">
        <v>31</v>
      </c>
      <c r="K20" s="77">
        <v>46039.416666666664</v>
      </c>
      <c r="L20" s="78" t="s">
        <v>185</v>
      </c>
      <c r="M20" s="73"/>
      <c r="N20" s="73"/>
      <c r="O20" s="73"/>
      <c r="P20" s="73"/>
      <c r="Q20" s="73"/>
      <c r="R20" s="73"/>
      <c r="S20" s="73"/>
      <c r="T20" s="73"/>
      <c r="U20" s="73"/>
      <c r="V20" s="74" t="s">
        <v>128</v>
      </c>
      <c r="W20" s="79" t="s">
        <v>628</v>
      </c>
    </row>
    <row r="21" spans="1:24" customFormat="1" ht="27.75" customHeight="1">
      <c r="A21" s="72">
        <v>4</v>
      </c>
      <c r="B21" s="64" t="s">
        <v>231</v>
      </c>
      <c r="C21" s="73" t="s">
        <v>321</v>
      </c>
      <c r="D21" s="74" t="s">
        <v>322</v>
      </c>
      <c r="E21" s="75">
        <v>10.45</v>
      </c>
      <c r="F21" s="75">
        <v>185</v>
      </c>
      <c r="G21" s="73" t="s">
        <v>29</v>
      </c>
      <c r="H21" s="74" t="s">
        <v>323</v>
      </c>
      <c r="I21" s="76">
        <v>31096</v>
      </c>
      <c r="J21" s="73" t="s">
        <v>31</v>
      </c>
      <c r="K21" s="77">
        <v>46039.5</v>
      </c>
      <c r="L21" s="77">
        <v>46039.5</v>
      </c>
      <c r="M21" s="73"/>
      <c r="N21" s="73"/>
      <c r="O21" s="73"/>
      <c r="P21" s="73"/>
      <c r="Q21" s="73"/>
      <c r="R21" s="73"/>
      <c r="S21" s="73"/>
      <c r="T21" s="73"/>
      <c r="U21" s="73"/>
      <c r="V21" s="74" t="s">
        <v>32</v>
      </c>
      <c r="W21" s="79"/>
    </row>
    <row r="22" spans="1:24" customFormat="1" ht="27.75" customHeight="1">
      <c r="A22" s="72">
        <v>5</v>
      </c>
      <c r="B22" s="64" t="s">
        <v>231</v>
      </c>
      <c r="C22" s="73" t="s">
        <v>324</v>
      </c>
      <c r="D22" s="74" t="s">
        <v>325</v>
      </c>
      <c r="E22" s="75">
        <v>8.1</v>
      </c>
      <c r="F22" s="75">
        <v>156.53</v>
      </c>
      <c r="G22" s="73" t="s">
        <v>42</v>
      </c>
      <c r="H22" s="74" t="s">
        <v>326</v>
      </c>
      <c r="I22" s="76">
        <v>9450</v>
      </c>
      <c r="J22" s="73" t="s">
        <v>31</v>
      </c>
      <c r="K22" s="77">
        <v>46039.583333333336</v>
      </c>
      <c r="L22" s="77">
        <v>46039.583333333336</v>
      </c>
      <c r="M22" s="73"/>
      <c r="N22" s="73"/>
      <c r="O22" s="73"/>
      <c r="P22" s="73"/>
      <c r="Q22" s="73"/>
      <c r="R22" s="73"/>
      <c r="S22" s="73"/>
      <c r="T22" s="73"/>
      <c r="U22" s="73"/>
      <c r="V22" s="74" t="s">
        <v>116</v>
      </c>
      <c r="W22" s="79" t="s">
        <v>235</v>
      </c>
    </row>
    <row r="23" spans="1:24" customFormat="1" ht="27.75" customHeight="1">
      <c r="A23" s="72">
        <v>6</v>
      </c>
      <c r="B23" s="64" t="s">
        <v>231</v>
      </c>
      <c r="C23" s="73"/>
      <c r="D23" s="74" t="s">
        <v>327</v>
      </c>
      <c r="E23" s="75">
        <v>10.199999999999999</v>
      </c>
      <c r="F23" s="75">
        <v>182.75</v>
      </c>
      <c r="G23" s="73" t="s">
        <v>29</v>
      </c>
      <c r="H23" s="74" t="s">
        <v>119</v>
      </c>
      <c r="I23" s="76">
        <v>22500</v>
      </c>
      <c r="J23" s="73" t="s">
        <v>31</v>
      </c>
      <c r="K23" s="77">
        <v>46039.875</v>
      </c>
      <c r="L23" s="78" t="s">
        <v>185</v>
      </c>
      <c r="M23" s="73"/>
      <c r="N23" s="73"/>
      <c r="O23" s="73"/>
      <c r="P23" s="73"/>
      <c r="Q23" s="73"/>
      <c r="R23" s="73"/>
      <c r="S23" s="73"/>
      <c r="T23" s="73"/>
      <c r="U23" s="73"/>
      <c r="V23" s="74" t="s">
        <v>120</v>
      </c>
      <c r="W23" s="79"/>
    </row>
    <row r="24" spans="1:24" customFormat="1" ht="27.75" customHeight="1">
      <c r="A24" s="72">
        <v>7</v>
      </c>
      <c r="B24" s="64" t="s">
        <v>231</v>
      </c>
      <c r="C24" s="73"/>
      <c r="D24" s="74" t="s">
        <v>328</v>
      </c>
      <c r="E24" s="75">
        <v>10.55</v>
      </c>
      <c r="F24" s="75">
        <v>170.15</v>
      </c>
      <c r="G24" s="73" t="s">
        <v>29</v>
      </c>
      <c r="H24" s="74" t="s">
        <v>323</v>
      </c>
      <c r="I24" s="76">
        <v>27715</v>
      </c>
      <c r="J24" s="73" t="s">
        <v>31</v>
      </c>
      <c r="K24" s="77">
        <v>46040</v>
      </c>
      <c r="L24" s="78" t="s">
        <v>185</v>
      </c>
      <c r="M24" s="73"/>
      <c r="N24" s="73"/>
      <c r="O24" s="73"/>
      <c r="P24" s="73"/>
      <c r="Q24" s="73"/>
      <c r="R24" s="73"/>
      <c r="S24" s="73"/>
      <c r="T24" s="73"/>
      <c r="U24" s="73"/>
      <c r="V24" s="74" t="s">
        <v>120</v>
      </c>
      <c r="W24" s="79"/>
    </row>
    <row r="25" spans="1:24" customFormat="1" ht="27.75" customHeight="1">
      <c r="A25" s="72">
        <v>8</v>
      </c>
      <c r="B25" s="64" t="s">
        <v>231</v>
      </c>
      <c r="C25" s="73"/>
      <c r="D25" s="74" t="s">
        <v>329</v>
      </c>
      <c r="E25" s="75"/>
      <c r="F25" s="75"/>
      <c r="G25" s="73"/>
      <c r="H25" s="74" t="s">
        <v>122</v>
      </c>
      <c r="I25" s="76">
        <v>20000</v>
      </c>
      <c r="J25" s="73" t="s">
        <v>31</v>
      </c>
      <c r="K25" s="77">
        <v>46040.5</v>
      </c>
      <c r="L25" s="78" t="s">
        <v>185</v>
      </c>
      <c r="M25" s="73"/>
      <c r="N25" s="73"/>
      <c r="O25" s="73"/>
      <c r="P25" s="73"/>
      <c r="Q25" s="73"/>
      <c r="R25" s="73"/>
      <c r="S25" s="73"/>
      <c r="T25" s="73"/>
      <c r="U25" s="73"/>
      <c r="V25" s="74" t="s">
        <v>69</v>
      </c>
      <c r="W25" s="79"/>
    </row>
    <row r="26" spans="1:24" customFormat="1" ht="27.75" customHeight="1">
      <c r="A26" s="72">
        <v>9</v>
      </c>
      <c r="B26" s="64" t="s">
        <v>231</v>
      </c>
      <c r="C26" s="73"/>
      <c r="D26" s="74" t="s">
        <v>330</v>
      </c>
      <c r="E26" s="75">
        <v>8.1999999999999993</v>
      </c>
      <c r="F26" s="75">
        <v>182.66</v>
      </c>
      <c r="G26" s="73" t="s">
        <v>29</v>
      </c>
      <c r="H26" s="74" t="s">
        <v>119</v>
      </c>
      <c r="I26" s="76">
        <v>5000</v>
      </c>
      <c r="J26" s="73" t="s">
        <v>31</v>
      </c>
      <c r="K26" s="77">
        <v>46040.5</v>
      </c>
      <c r="L26" s="78" t="s">
        <v>185</v>
      </c>
      <c r="M26" s="73"/>
      <c r="N26" s="73"/>
      <c r="O26" s="73"/>
      <c r="P26" s="73"/>
      <c r="Q26" s="73"/>
      <c r="R26" s="73"/>
      <c r="S26" s="73"/>
      <c r="T26" s="73"/>
      <c r="U26" s="73"/>
      <c r="V26" s="74" t="s">
        <v>120</v>
      </c>
      <c r="W26" s="79"/>
    </row>
    <row r="27" spans="1:24" customFormat="1" ht="27.75" customHeight="1">
      <c r="A27" s="72">
        <v>10</v>
      </c>
      <c r="B27" s="64" t="s">
        <v>231</v>
      </c>
      <c r="C27" s="73" t="s">
        <v>331</v>
      </c>
      <c r="D27" s="74" t="s">
        <v>332</v>
      </c>
      <c r="E27" s="75">
        <v>6.85</v>
      </c>
      <c r="F27" s="75">
        <v>120.86</v>
      </c>
      <c r="G27" s="73" t="s">
        <v>29</v>
      </c>
      <c r="H27" s="74" t="s">
        <v>333</v>
      </c>
      <c r="I27" s="76">
        <v>700</v>
      </c>
      <c r="J27" s="73" t="s">
        <v>31</v>
      </c>
      <c r="K27" s="77">
        <v>46041.416666666664</v>
      </c>
      <c r="L27" s="78" t="s">
        <v>185</v>
      </c>
      <c r="M27" s="73"/>
      <c r="N27" s="73"/>
      <c r="O27" s="73"/>
      <c r="P27" s="73"/>
      <c r="Q27" s="73"/>
      <c r="R27" s="73"/>
      <c r="S27" s="73"/>
      <c r="T27" s="73"/>
      <c r="U27" s="73"/>
      <c r="V27" s="74" t="s">
        <v>32</v>
      </c>
      <c r="W27" s="79"/>
    </row>
    <row r="28" spans="1:24" customFormat="1" ht="27.75" customHeight="1">
      <c r="A28" s="72">
        <v>11</v>
      </c>
      <c r="B28" s="64" t="s">
        <v>231</v>
      </c>
      <c r="C28" s="73" t="s">
        <v>334</v>
      </c>
      <c r="D28" s="74" t="s">
        <v>335</v>
      </c>
      <c r="E28" s="75">
        <v>10.5</v>
      </c>
      <c r="F28" s="75">
        <v>174.83</v>
      </c>
      <c r="G28" s="73" t="s">
        <v>29</v>
      </c>
      <c r="H28" s="74" t="s">
        <v>323</v>
      </c>
      <c r="I28" s="76">
        <v>30806</v>
      </c>
      <c r="J28" s="73" t="s">
        <v>31</v>
      </c>
      <c r="K28" s="77">
        <v>46042.416666666664</v>
      </c>
      <c r="L28" s="78" t="s">
        <v>185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32</v>
      </c>
      <c r="W28" s="79"/>
    </row>
    <row r="29" spans="1:24" customFormat="1" ht="27.75" customHeight="1">
      <c r="A29" s="72">
        <v>12</v>
      </c>
      <c r="B29" s="64" t="s">
        <v>231</v>
      </c>
      <c r="C29" s="73"/>
      <c r="D29" s="74" t="s">
        <v>336</v>
      </c>
      <c r="E29" s="75"/>
      <c r="F29" s="75">
        <v>183</v>
      </c>
      <c r="G29" s="73" t="s">
        <v>248</v>
      </c>
      <c r="H29" s="74" t="s">
        <v>122</v>
      </c>
      <c r="I29" s="76">
        <v>40035.135000000002</v>
      </c>
      <c r="J29" s="73" t="s">
        <v>31</v>
      </c>
      <c r="K29" s="77">
        <v>46043</v>
      </c>
      <c r="L29" s="78" t="s">
        <v>185</v>
      </c>
      <c r="M29" s="73"/>
      <c r="N29" s="73"/>
      <c r="O29" s="73"/>
      <c r="P29" s="73"/>
      <c r="Q29" s="73"/>
      <c r="R29" s="73"/>
      <c r="S29" s="73"/>
      <c r="T29" s="73"/>
      <c r="U29" s="73"/>
      <c r="V29" s="74" t="s">
        <v>69</v>
      </c>
      <c r="W29" s="79"/>
    </row>
    <row r="30" spans="1:24" customFormat="1" ht="27.75" customHeight="1">
      <c r="A30" s="72">
        <v>13</v>
      </c>
      <c r="B30" s="64" t="s">
        <v>231</v>
      </c>
      <c r="C30" s="73" t="s">
        <v>337</v>
      </c>
      <c r="D30" s="74" t="s">
        <v>338</v>
      </c>
      <c r="E30" s="75">
        <v>8</v>
      </c>
      <c r="F30" s="75">
        <v>185</v>
      </c>
      <c r="G30" s="73" t="s">
        <v>29</v>
      </c>
      <c r="H30" s="74" t="s">
        <v>119</v>
      </c>
      <c r="I30" s="76">
        <v>4025</v>
      </c>
      <c r="J30" s="73" t="s">
        <v>31</v>
      </c>
      <c r="K30" s="77">
        <v>46043.5</v>
      </c>
      <c r="L30" s="78" t="s">
        <v>185</v>
      </c>
      <c r="M30" s="73"/>
      <c r="N30" s="73"/>
      <c r="O30" s="73"/>
      <c r="P30" s="73"/>
      <c r="Q30" s="73"/>
      <c r="R30" s="73"/>
      <c r="S30" s="73"/>
      <c r="T30" s="73"/>
      <c r="U30" s="73"/>
      <c r="V30" s="74" t="s">
        <v>32</v>
      </c>
      <c r="W30" s="79"/>
    </row>
    <row r="31" spans="1:24" customFormat="1" ht="27.75" customHeight="1">
      <c r="A31" s="72">
        <v>14</v>
      </c>
      <c r="B31" s="64" t="s">
        <v>231</v>
      </c>
      <c r="C31" s="73"/>
      <c r="D31" s="74" t="s">
        <v>339</v>
      </c>
      <c r="E31" s="75"/>
      <c r="F31" s="75">
        <v>142</v>
      </c>
      <c r="G31" s="73" t="s">
        <v>29</v>
      </c>
      <c r="H31" s="74" t="s">
        <v>119</v>
      </c>
      <c r="I31" s="76">
        <v>5995</v>
      </c>
      <c r="J31" s="73" t="s">
        <v>31</v>
      </c>
      <c r="K31" s="77">
        <v>46044</v>
      </c>
      <c r="L31" s="78" t="s">
        <v>185</v>
      </c>
      <c r="M31" s="73"/>
      <c r="N31" s="73"/>
      <c r="O31" s="73"/>
      <c r="P31" s="73"/>
      <c r="Q31" s="73"/>
      <c r="R31" s="73"/>
      <c r="S31" s="73"/>
      <c r="T31" s="73"/>
      <c r="U31" s="73"/>
      <c r="V31" s="74" t="s">
        <v>340</v>
      </c>
      <c r="W31" s="79" t="s">
        <v>235</v>
      </c>
    </row>
    <row r="32" spans="1:24" customFormat="1" ht="27.75" customHeight="1">
      <c r="A32" s="72">
        <v>15</v>
      </c>
      <c r="B32" s="64" t="s">
        <v>231</v>
      </c>
      <c r="C32" s="73"/>
      <c r="D32" s="74" t="s">
        <v>341</v>
      </c>
      <c r="E32" s="75"/>
      <c r="F32" s="75">
        <v>117.27</v>
      </c>
      <c r="G32" s="73" t="s">
        <v>29</v>
      </c>
      <c r="H32" s="74" t="s">
        <v>119</v>
      </c>
      <c r="I32" s="76">
        <v>4500</v>
      </c>
      <c r="J32" s="73" t="s">
        <v>31</v>
      </c>
      <c r="K32" s="77">
        <v>46044.5</v>
      </c>
      <c r="L32" s="78" t="s">
        <v>185</v>
      </c>
      <c r="M32" s="73"/>
      <c r="N32" s="73"/>
      <c r="O32" s="73"/>
      <c r="P32" s="73"/>
      <c r="Q32" s="73"/>
      <c r="R32" s="73"/>
      <c r="S32" s="73"/>
      <c r="T32" s="73"/>
      <c r="U32" s="73"/>
      <c r="V32" s="74" t="s">
        <v>342</v>
      </c>
      <c r="W32" s="79" t="s">
        <v>235</v>
      </c>
    </row>
    <row r="33" spans="1:23" customFormat="1" ht="27.75" customHeight="1">
      <c r="A33" s="72">
        <v>16</v>
      </c>
      <c r="B33" s="73" t="s">
        <v>231</v>
      </c>
      <c r="C33" s="73"/>
      <c r="D33" s="74" t="s">
        <v>343</v>
      </c>
      <c r="E33" s="75"/>
      <c r="F33" s="75">
        <v>144.03</v>
      </c>
      <c r="G33" s="73" t="s">
        <v>29</v>
      </c>
      <c r="H33" s="74" t="s">
        <v>119</v>
      </c>
      <c r="I33" s="76">
        <v>12000</v>
      </c>
      <c r="J33" s="73" t="s">
        <v>31</v>
      </c>
      <c r="K33" s="77">
        <v>46044.5</v>
      </c>
      <c r="L33" s="78" t="s">
        <v>185</v>
      </c>
      <c r="M33" s="73"/>
      <c r="N33" s="73"/>
      <c r="O33" s="73"/>
      <c r="P33" s="73"/>
      <c r="Q33" s="73"/>
      <c r="R33" s="73"/>
      <c r="S33" s="73"/>
      <c r="T33" s="73"/>
      <c r="U33" s="73"/>
      <c r="V33" s="74" t="s">
        <v>342</v>
      </c>
      <c r="W33" s="79"/>
    </row>
    <row r="34" spans="1:23" customFormat="1" ht="27.75" customHeight="1">
      <c r="A34" s="72">
        <v>17</v>
      </c>
      <c r="B34" s="155" t="s">
        <v>231</v>
      </c>
      <c r="C34" s="155" t="s">
        <v>344</v>
      </c>
      <c r="D34" s="156" t="s">
        <v>345</v>
      </c>
      <c r="E34" s="157">
        <v>8.4499999999999993</v>
      </c>
      <c r="F34" s="157">
        <v>184</v>
      </c>
      <c r="G34" s="155" t="s">
        <v>29</v>
      </c>
      <c r="H34" s="156" t="s">
        <v>346</v>
      </c>
      <c r="I34" s="158">
        <v>17200</v>
      </c>
      <c r="J34" s="155" t="s">
        <v>31</v>
      </c>
      <c r="K34" s="159">
        <v>46047.416666666664</v>
      </c>
      <c r="L34" s="160" t="s">
        <v>185</v>
      </c>
      <c r="M34" s="155"/>
      <c r="N34" s="155"/>
      <c r="O34" s="155"/>
      <c r="P34" s="155"/>
      <c r="Q34" s="155"/>
      <c r="R34" s="155"/>
      <c r="S34" s="155"/>
      <c r="T34" s="155"/>
      <c r="U34" s="155"/>
      <c r="V34" s="156" t="s">
        <v>36</v>
      </c>
      <c r="W34" s="161" t="s">
        <v>235</v>
      </c>
    </row>
    <row r="35" spans="1:23" customFormat="1" ht="30" customHeight="1">
      <c r="A35" s="115"/>
      <c r="B35" s="115"/>
      <c r="C35" s="115"/>
      <c r="D35" s="114"/>
      <c r="E35" s="113"/>
      <c r="F35" s="113"/>
      <c r="G35" s="115"/>
      <c r="H35" s="114"/>
      <c r="I35" s="112"/>
      <c r="J35" s="115"/>
      <c r="K35" s="111"/>
      <c r="L35" s="111"/>
      <c r="M35" s="115"/>
      <c r="N35" s="115"/>
      <c r="O35" s="115"/>
      <c r="P35" s="115"/>
      <c r="Q35" s="115"/>
      <c r="R35" s="115"/>
      <c r="S35" s="115"/>
      <c r="T35" s="115"/>
      <c r="U35" s="115"/>
      <c r="V35" s="114"/>
      <c r="W35" s="114"/>
    </row>
    <row r="36" spans="1:23" s="60" customFormat="1" ht="45" customHeight="1">
      <c r="A36" s="86" t="s">
        <v>347</v>
      </c>
      <c r="B36" s="87"/>
      <c r="C36" s="87"/>
      <c r="D36" s="110" t="s">
        <v>256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</row>
    <row r="37" spans="1:23" customFormat="1" ht="27.75" customHeight="1">
      <c r="A37" s="72">
        <v>1</v>
      </c>
      <c r="B37" s="64" t="s">
        <v>257</v>
      </c>
      <c r="C37" s="73"/>
      <c r="D37" s="74" t="s">
        <v>348</v>
      </c>
      <c r="E37" s="75">
        <v>9</v>
      </c>
      <c r="F37" s="75">
        <v>262</v>
      </c>
      <c r="G37" s="64" t="s">
        <v>14</v>
      </c>
      <c r="H37" s="104" t="s">
        <v>104</v>
      </c>
      <c r="I37" s="106">
        <v>1800</v>
      </c>
      <c r="J37" s="64" t="s">
        <v>105</v>
      </c>
      <c r="K37" s="77">
        <v>46034</v>
      </c>
      <c r="L37" s="108" t="s">
        <v>185</v>
      </c>
      <c r="M37" s="73"/>
      <c r="N37" s="73"/>
      <c r="O37" s="73"/>
      <c r="P37" s="73"/>
      <c r="Q37" s="73"/>
      <c r="R37" s="73"/>
      <c r="S37" s="73"/>
      <c r="T37" s="73"/>
      <c r="U37" s="73"/>
      <c r="V37" s="74" t="s">
        <v>32</v>
      </c>
      <c r="W37" s="109" t="s">
        <v>260</v>
      </c>
    </row>
    <row r="38" spans="1:23" customFormat="1" ht="27.75" customHeight="1">
      <c r="A38" s="72">
        <v>2</v>
      </c>
      <c r="B38" s="64" t="s">
        <v>257</v>
      </c>
      <c r="C38" s="64"/>
      <c r="D38" s="104" t="s">
        <v>353</v>
      </c>
      <c r="E38" s="105"/>
      <c r="F38" s="105">
        <v>166</v>
      </c>
      <c r="G38" s="64" t="s">
        <v>14</v>
      </c>
      <c r="H38" s="104" t="s">
        <v>104</v>
      </c>
      <c r="I38" s="106">
        <v>1100</v>
      </c>
      <c r="J38" s="64" t="s">
        <v>105</v>
      </c>
      <c r="K38" s="107">
        <v>46038</v>
      </c>
      <c r="L38" s="108" t="s">
        <v>185</v>
      </c>
      <c r="M38" s="64"/>
      <c r="N38" s="64"/>
      <c r="O38" s="64"/>
      <c r="P38" s="64"/>
      <c r="Q38" s="64"/>
      <c r="R38" s="64"/>
      <c r="S38" s="64"/>
      <c r="T38" s="64"/>
      <c r="U38" s="64"/>
      <c r="V38" s="104" t="s">
        <v>354</v>
      </c>
      <c r="W38" s="109" t="s">
        <v>260</v>
      </c>
    </row>
    <row r="39" spans="1:23" customFormat="1" ht="27.75" customHeight="1">
      <c r="A39" s="72">
        <v>3</v>
      </c>
      <c r="B39" s="64" t="s">
        <v>257</v>
      </c>
      <c r="C39" s="64"/>
      <c r="D39" s="104" t="s">
        <v>355</v>
      </c>
      <c r="E39" s="105"/>
      <c r="F39" s="105">
        <v>187.3</v>
      </c>
      <c r="G39" s="64" t="s">
        <v>14</v>
      </c>
      <c r="H39" s="104" t="s">
        <v>104</v>
      </c>
      <c r="I39" s="106">
        <v>1770</v>
      </c>
      <c r="J39" s="64" t="s">
        <v>105</v>
      </c>
      <c r="K39" s="107">
        <v>46038.75</v>
      </c>
      <c r="L39" s="108" t="s">
        <v>185</v>
      </c>
      <c r="M39" s="64"/>
      <c r="N39" s="64"/>
      <c r="O39" s="64"/>
      <c r="P39" s="64"/>
      <c r="Q39" s="64"/>
      <c r="R39" s="64"/>
      <c r="S39" s="64"/>
      <c r="T39" s="64"/>
      <c r="U39" s="64"/>
      <c r="V39" s="104" t="s">
        <v>356</v>
      </c>
      <c r="W39" s="109" t="s">
        <v>260</v>
      </c>
    </row>
    <row r="40" spans="1:23" customFormat="1" ht="27.75" customHeight="1">
      <c r="A40" s="72">
        <v>4</v>
      </c>
      <c r="B40" s="64" t="s">
        <v>257</v>
      </c>
      <c r="C40" s="73"/>
      <c r="D40" s="74" t="s">
        <v>357</v>
      </c>
      <c r="E40" s="75"/>
      <c r="F40" s="75">
        <v>193</v>
      </c>
      <c r="G40" s="64" t="s">
        <v>14</v>
      </c>
      <c r="H40" s="104" t="s">
        <v>104</v>
      </c>
      <c r="I40" s="76">
        <v>900</v>
      </c>
      <c r="J40" s="64" t="s">
        <v>105</v>
      </c>
      <c r="K40" s="77">
        <v>46041</v>
      </c>
      <c r="L40" s="108" t="s">
        <v>185</v>
      </c>
      <c r="M40" s="73"/>
      <c r="N40" s="73"/>
      <c r="O40" s="73"/>
      <c r="P40" s="73"/>
      <c r="Q40" s="73"/>
      <c r="R40" s="73"/>
      <c r="S40" s="73"/>
      <c r="T40" s="73"/>
      <c r="U40" s="73"/>
      <c r="V40" s="74" t="s">
        <v>358</v>
      </c>
      <c r="W40" s="109" t="s">
        <v>260</v>
      </c>
    </row>
    <row r="41" spans="1:23" customFormat="1" ht="27.75" customHeight="1">
      <c r="A41" s="72">
        <v>5</v>
      </c>
      <c r="B41" s="64" t="s">
        <v>257</v>
      </c>
      <c r="C41" s="73"/>
      <c r="D41" s="74" t="s">
        <v>624</v>
      </c>
      <c r="E41" s="75"/>
      <c r="F41" s="75">
        <v>180</v>
      </c>
      <c r="G41" s="64" t="s">
        <v>14</v>
      </c>
      <c r="H41" s="104" t="s">
        <v>104</v>
      </c>
      <c r="I41" s="76">
        <v>1000</v>
      </c>
      <c r="J41" s="64" t="s">
        <v>105</v>
      </c>
      <c r="K41" s="77">
        <v>46041</v>
      </c>
      <c r="L41" s="108" t="s">
        <v>185</v>
      </c>
      <c r="M41" s="73"/>
      <c r="N41" s="73"/>
      <c r="O41" s="73"/>
      <c r="P41" s="73"/>
      <c r="Q41" s="73"/>
      <c r="R41" s="73"/>
      <c r="S41" s="73"/>
      <c r="T41" s="73"/>
      <c r="U41" s="73"/>
      <c r="V41" s="74" t="s">
        <v>625</v>
      </c>
      <c r="W41" s="109" t="s">
        <v>260</v>
      </c>
    </row>
    <row r="42" spans="1:23" customFormat="1" ht="27.75" customHeight="1">
      <c r="A42" s="72">
        <v>6</v>
      </c>
      <c r="B42" s="64" t="s">
        <v>257</v>
      </c>
      <c r="C42" s="73"/>
      <c r="D42" s="74" t="s">
        <v>359</v>
      </c>
      <c r="E42" s="75"/>
      <c r="F42" s="75">
        <v>221.6</v>
      </c>
      <c r="G42" s="64" t="s">
        <v>14</v>
      </c>
      <c r="H42" s="104" t="s">
        <v>104</v>
      </c>
      <c r="I42" s="76">
        <v>1600</v>
      </c>
      <c r="J42" s="64" t="s">
        <v>105</v>
      </c>
      <c r="K42" s="77">
        <v>46041.5</v>
      </c>
      <c r="L42" s="108" t="s">
        <v>185</v>
      </c>
      <c r="M42" s="73"/>
      <c r="N42" s="73"/>
      <c r="O42" s="73"/>
      <c r="P42" s="73"/>
      <c r="Q42" s="73"/>
      <c r="R42" s="73"/>
      <c r="S42" s="73"/>
      <c r="T42" s="73"/>
      <c r="U42" s="73"/>
      <c r="V42" s="74" t="s">
        <v>360</v>
      </c>
      <c r="W42" s="109" t="s">
        <v>260</v>
      </c>
    </row>
    <row r="43" spans="1:23" customFormat="1" ht="27.75" customHeight="1">
      <c r="A43" s="72">
        <v>7</v>
      </c>
      <c r="B43" s="155" t="s">
        <v>257</v>
      </c>
      <c r="C43" s="155"/>
      <c r="D43" s="156" t="s">
        <v>361</v>
      </c>
      <c r="E43" s="157">
        <v>9.8000000000000007</v>
      </c>
      <c r="F43" s="157">
        <v>228.2</v>
      </c>
      <c r="G43" s="155" t="s">
        <v>14</v>
      </c>
      <c r="H43" s="156" t="s">
        <v>104</v>
      </c>
      <c r="I43" s="158">
        <v>1190</v>
      </c>
      <c r="J43" s="155" t="s">
        <v>105</v>
      </c>
      <c r="K43" s="159">
        <v>46044.5</v>
      </c>
      <c r="L43" s="160" t="s">
        <v>185</v>
      </c>
      <c r="M43" s="155"/>
      <c r="N43" s="155"/>
      <c r="O43" s="155"/>
      <c r="P43" s="155"/>
      <c r="Q43" s="155"/>
      <c r="R43" s="155"/>
      <c r="S43" s="155"/>
      <c r="T43" s="155"/>
      <c r="U43" s="155"/>
      <c r="V43" s="156" t="s">
        <v>352</v>
      </c>
      <c r="W43" s="161" t="s">
        <v>260</v>
      </c>
    </row>
    <row r="44" spans="1:23" s="60" customFormat="1" ht="30" customHeight="1">
      <c r="A44" s="90"/>
      <c r="B44" s="91"/>
      <c r="C44" s="91"/>
      <c r="D44" s="92"/>
      <c r="E44" s="93"/>
      <c r="F44" s="93"/>
      <c r="G44" s="91"/>
      <c r="H44" s="92"/>
      <c r="I44" s="94"/>
      <c r="J44" s="91"/>
      <c r="K44" s="95"/>
      <c r="L44" s="95"/>
      <c r="M44" s="91"/>
      <c r="N44" s="91"/>
      <c r="O44" s="91"/>
      <c r="P44" s="91"/>
      <c r="Q44" s="91"/>
      <c r="R44" s="91"/>
      <c r="S44" s="91"/>
      <c r="T44" s="91"/>
      <c r="U44" s="91"/>
      <c r="V44" s="92"/>
      <c r="W44" s="92"/>
    </row>
    <row r="45" spans="1:23" s="60" customFormat="1" ht="45" customHeight="1">
      <c r="A45" s="86" t="s">
        <v>261</v>
      </c>
      <c r="B45" s="87"/>
      <c r="C45" s="87"/>
      <c r="D45" s="110" t="s">
        <v>262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8"/>
    </row>
    <row r="46" spans="1:23" customFormat="1" ht="27.75" customHeight="1">
      <c r="A46" s="65"/>
      <c r="B46" s="66"/>
      <c r="C46" s="66"/>
      <c r="D46" s="67" t="s">
        <v>53</v>
      </c>
      <c r="E46" s="68"/>
      <c r="F46" s="68"/>
      <c r="G46" s="66"/>
      <c r="H46" s="67"/>
      <c r="I46" s="69"/>
      <c r="J46" s="66"/>
      <c r="K46" s="70"/>
      <c r="L46" s="102"/>
      <c r="M46" s="66"/>
      <c r="N46" s="66"/>
      <c r="O46" s="66"/>
      <c r="P46" s="66"/>
      <c r="Q46" s="66"/>
      <c r="R46" s="66"/>
      <c r="S46" s="66"/>
      <c r="T46" s="66"/>
      <c r="U46" s="66"/>
      <c r="V46" s="67"/>
      <c r="W46" s="71"/>
    </row>
    <row r="47" spans="1:23" s="60" customFormat="1" ht="21">
      <c r="A47" s="90"/>
      <c r="B47" s="91"/>
      <c r="C47" s="91"/>
      <c r="D47" s="92"/>
      <c r="E47" s="93"/>
      <c r="F47" s="93"/>
      <c r="G47" s="91"/>
      <c r="H47" s="92"/>
      <c r="I47" s="94"/>
      <c r="J47" s="91"/>
      <c r="K47" s="95"/>
      <c r="L47" s="95"/>
      <c r="M47" s="91"/>
      <c r="N47" s="91"/>
      <c r="O47" s="91"/>
      <c r="P47" s="91"/>
      <c r="Q47" s="91"/>
      <c r="R47" s="91"/>
      <c r="S47" s="91"/>
      <c r="T47" s="91"/>
      <c r="U47" s="91"/>
      <c r="V47" s="92"/>
      <c r="W47" s="92"/>
    </row>
    <row r="48" spans="1:23" s="60" customFormat="1" ht="45" customHeight="1">
      <c r="A48" s="86" t="s">
        <v>362</v>
      </c>
      <c r="B48" s="87"/>
      <c r="C48" s="87"/>
      <c r="D48" s="110" t="s">
        <v>264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8"/>
    </row>
    <row r="49" spans="1:24" customFormat="1" ht="27.75" customHeight="1">
      <c r="A49" s="65">
        <v>1</v>
      </c>
      <c r="B49" s="66" t="s">
        <v>265</v>
      </c>
      <c r="C49" s="66"/>
      <c r="D49" s="67" t="s">
        <v>623</v>
      </c>
      <c r="E49" s="68"/>
      <c r="F49" s="68"/>
      <c r="G49" s="66"/>
      <c r="H49" s="67" t="s">
        <v>133</v>
      </c>
      <c r="I49" s="69">
        <v>48957.033000000003</v>
      </c>
      <c r="J49" s="66" t="s">
        <v>31</v>
      </c>
      <c r="K49" s="70">
        <v>46038</v>
      </c>
      <c r="L49" s="102" t="s">
        <v>185</v>
      </c>
      <c r="M49" s="66"/>
      <c r="N49" s="66"/>
      <c r="O49" s="66"/>
      <c r="P49" s="66"/>
      <c r="Q49" s="66"/>
      <c r="R49" s="66"/>
      <c r="S49" s="66"/>
      <c r="T49" s="66"/>
      <c r="U49" s="66"/>
      <c r="V49" s="67"/>
      <c r="W49" s="71" t="s">
        <v>364</v>
      </c>
    </row>
    <row r="51" spans="1:24" s="60" customFormat="1">
      <c r="C51" s="62"/>
      <c r="G51" s="62"/>
      <c r="K51" s="99"/>
      <c r="L51" s="100"/>
    </row>
    <row r="52" spans="1:24" s="60" customFormat="1">
      <c r="C52" s="62"/>
      <c r="G52" s="62"/>
      <c r="K52" s="99"/>
      <c r="L52" s="100"/>
    </row>
    <row r="53" spans="1:24">
      <c r="A53" s="60"/>
      <c r="B53" s="60"/>
      <c r="C53" s="62"/>
      <c r="D53" s="60"/>
      <c r="E53" s="60"/>
      <c r="F53" s="60"/>
      <c r="G53" s="62"/>
      <c r="H53" s="60"/>
      <c r="I53" s="60"/>
      <c r="J53" s="60"/>
      <c r="K53" s="99"/>
      <c r="L53" s="10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</row>
    <row r="54" spans="1:24">
      <c r="A54" s="60"/>
      <c r="B54" s="60"/>
      <c r="C54" s="62"/>
      <c r="D54" s="60"/>
      <c r="E54" s="60"/>
      <c r="F54" s="60"/>
      <c r="G54" s="62"/>
      <c r="H54" s="60"/>
      <c r="I54" s="60"/>
      <c r="J54" s="60"/>
      <c r="K54" s="99"/>
      <c r="L54" s="10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</row>
    <row r="55" spans="1:24">
      <c r="A55" s="60"/>
      <c r="B55" s="60"/>
      <c r="C55" s="62"/>
      <c r="D55" s="60"/>
      <c r="E55" s="60"/>
      <c r="F55" s="60"/>
      <c r="G55" s="62"/>
      <c r="H55" s="60"/>
      <c r="I55" s="60"/>
      <c r="J55" s="60"/>
      <c r="K55" s="99"/>
      <c r="L55" s="10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</row>
    <row r="56" spans="1:24">
      <c r="A56" s="60"/>
      <c r="B56" s="60"/>
      <c r="C56" s="62"/>
      <c r="D56" s="60"/>
      <c r="E56" s="60"/>
      <c r="F56" s="60"/>
      <c r="G56" s="62"/>
      <c r="H56" s="60"/>
      <c r="I56" s="60"/>
      <c r="J56" s="60"/>
      <c r="K56" s="99"/>
      <c r="L56" s="10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</row>
    <row r="57" spans="1:24">
      <c r="A57" s="60"/>
      <c r="B57" s="60"/>
      <c r="C57" s="62"/>
      <c r="D57" s="60"/>
      <c r="E57" s="60"/>
      <c r="F57" s="60"/>
      <c r="G57" s="62"/>
      <c r="H57" s="60"/>
      <c r="I57" s="60"/>
      <c r="J57" s="60"/>
      <c r="K57" s="99"/>
      <c r="L57" s="10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</row>
  </sheetData>
  <sortState ref="A18:W35">
    <sortCondition ref="K18:K35"/>
  </sortState>
  <mergeCells count="1">
    <mergeCell ref="A1:V1"/>
  </mergeCells>
  <pageMargins left="0.25" right="0.25" top="0.75" bottom="0.75" header="0.3" footer="0.3"/>
  <pageSetup paperSize="9" scale="32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9"/>
  <sheetViews>
    <sheetView topLeftCell="B69" zoomScale="80" workbookViewId="0">
      <selection activeCell="F89" sqref="F89"/>
    </sheetView>
  </sheetViews>
  <sheetFormatPr defaultRowHeight="14.4"/>
  <cols>
    <col min="1" max="1" width="3.10937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109375" customWidth="1"/>
    <col min="7" max="7" width="25.109375" customWidth="1"/>
    <col min="8" max="8" width="60.88671875" bestFit="1" customWidth="1"/>
  </cols>
  <sheetData>
    <row r="2" spans="1:8" ht="27.75" customHeight="1">
      <c r="A2" s="176" t="s">
        <v>366</v>
      </c>
      <c r="B2" s="176"/>
      <c r="C2" s="176"/>
      <c r="D2" s="176"/>
      <c r="E2" s="5" t="str">
        <f>IF(ISBLANK(+D2)=TRUE,"",CONVERT(+D2,"m","ft"))</f>
        <v/>
      </c>
      <c r="F2" s="1"/>
      <c r="G2" s="1"/>
      <c r="H2" s="5"/>
    </row>
    <row r="3" spans="1:8">
      <c r="A3" s="12">
        <v>1</v>
      </c>
      <c r="B3" s="12">
        <v>2019021345</v>
      </c>
      <c r="C3" s="13" t="s">
        <v>367</v>
      </c>
      <c r="D3" s="13" t="s">
        <v>368</v>
      </c>
      <c r="E3" s="3" t="s">
        <v>369</v>
      </c>
      <c r="F3" s="4" t="s">
        <v>370</v>
      </c>
      <c r="G3" s="3" t="s">
        <v>371</v>
      </c>
      <c r="H3" s="2" t="s">
        <v>372</v>
      </c>
    </row>
    <row r="4" spans="1:8">
      <c r="A4" s="4">
        <v>2</v>
      </c>
      <c r="B4" s="4">
        <v>2019101199</v>
      </c>
      <c r="C4" s="2" t="s">
        <v>373</v>
      </c>
      <c r="D4" s="2"/>
      <c r="E4" s="3" t="s">
        <v>374</v>
      </c>
      <c r="F4" s="4" t="s">
        <v>375</v>
      </c>
      <c r="G4" s="3" t="s">
        <v>371</v>
      </c>
      <c r="H4" s="2"/>
    </row>
    <row r="5" spans="1:8">
      <c r="A5" s="4">
        <v>3</v>
      </c>
      <c r="B5" s="4">
        <v>2022011043</v>
      </c>
      <c r="C5" s="2" t="s">
        <v>376</v>
      </c>
      <c r="D5" s="2" t="s">
        <v>377</v>
      </c>
      <c r="E5" s="3" t="s">
        <v>378</v>
      </c>
      <c r="F5" s="4" t="s">
        <v>379</v>
      </c>
      <c r="G5" s="3" t="s">
        <v>380</v>
      </c>
      <c r="H5" s="2" t="s">
        <v>381</v>
      </c>
    </row>
    <row r="6" spans="1:8">
      <c r="A6" s="4">
        <v>4</v>
      </c>
      <c r="B6" s="4">
        <v>2022021006</v>
      </c>
      <c r="C6" s="2" t="s">
        <v>382</v>
      </c>
      <c r="D6" s="2" t="s">
        <v>383</v>
      </c>
      <c r="E6" s="3" t="s">
        <v>384</v>
      </c>
      <c r="F6" s="4" t="s">
        <v>385</v>
      </c>
      <c r="G6" s="3" t="s">
        <v>386</v>
      </c>
      <c r="H6" s="2" t="s">
        <v>38</v>
      </c>
    </row>
    <row r="7" spans="1:8">
      <c r="A7" s="4">
        <v>5</v>
      </c>
      <c r="B7" s="4">
        <v>2022122144</v>
      </c>
      <c r="C7" s="2" t="s">
        <v>387</v>
      </c>
      <c r="D7" s="2" t="s">
        <v>388</v>
      </c>
      <c r="E7" s="3"/>
      <c r="F7" s="4" t="s">
        <v>389</v>
      </c>
      <c r="G7" s="3" t="s">
        <v>390</v>
      </c>
      <c r="H7" s="2"/>
    </row>
    <row r="8" spans="1:8">
      <c r="A8" s="4">
        <v>6</v>
      </c>
      <c r="B8" s="4">
        <v>2023011142</v>
      </c>
      <c r="C8" s="2" t="s">
        <v>391</v>
      </c>
      <c r="D8" s="2" t="s">
        <v>392</v>
      </c>
      <c r="E8" s="3" t="s">
        <v>393</v>
      </c>
      <c r="F8" s="4" t="s">
        <v>394</v>
      </c>
      <c r="G8" s="3" t="s">
        <v>395</v>
      </c>
      <c r="H8" s="2"/>
    </row>
    <row r="9" spans="1:8">
      <c r="A9" s="4">
        <v>7</v>
      </c>
      <c r="B9" s="4">
        <v>2023021272</v>
      </c>
      <c r="C9" s="2" t="s">
        <v>396</v>
      </c>
      <c r="D9" s="2" t="s">
        <v>397</v>
      </c>
      <c r="E9" s="3"/>
      <c r="F9" s="4" t="s">
        <v>398</v>
      </c>
      <c r="G9" s="3" t="s">
        <v>399</v>
      </c>
      <c r="H9" s="2"/>
    </row>
    <row r="10" spans="1:8">
      <c r="A10" s="4">
        <v>8</v>
      </c>
      <c r="B10" s="4"/>
      <c r="C10" s="2" t="s">
        <v>400</v>
      </c>
      <c r="D10" s="2" t="s">
        <v>401</v>
      </c>
      <c r="E10" s="3"/>
      <c r="F10" s="4" t="s">
        <v>402</v>
      </c>
      <c r="G10" s="3" t="s">
        <v>58</v>
      </c>
      <c r="H10" s="2"/>
    </row>
    <row r="11" spans="1:8">
      <c r="A11" s="4"/>
      <c r="B11" s="4"/>
      <c r="C11" s="2" t="s">
        <v>403</v>
      </c>
      <c r="D11" s="2" t="s">
        <v>404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405</v>
      </c>
      <c r="D12" s="2" t="s">
        <v>406</v>
      </c>
      <c r="E12" s="3" t="s">
        <v>407</v>
      </c>
      <c r="F12" s="4" t="s">
        <v>408</v>
      </c>
      <c r="G12" s="3" t="s">
        <v>409</v>
      </c>
      <c r="H12" s="2" t="s">
        <v>410</v>
      </c>
    </row>
    <row r="13" spans="1:8">
      <c r="A13" s="4">
        <v>10</v>
      </c>
      <c r="B13" s="4"/>
      <c r="C13" s="2" t="s">
        <v>411</v>
      </c>
      <c r="D13" s="2" t="s">
        <v>412</v>
      </c>
      <c r="E13" s="3" t="s">
        <v>413</v>
      </c>
      <c r="F13" s="4" t="s">
        <v>414</v>
      </c>
      <c r="G13" s="3" t="s">
        <v>415</v>
      </c>
      <c r="H13" s="2" t="s">
        <v>416</v>
      </c>
    </row>
    <row r="14" spans="1:8">
      <c r="A14" s="4">
        <v>11</v>
      </c>
      <c r="B14" s="4">
        <v>2023111066</v>
      </c>
      <c r="C14" s="2" t="s">
        <v>417</v>
      </c>
      <c r="D14" s="2" t="s">
        <v>418</v>
      </c>
      <c r="E14" s="3" t="s">
        <v>369</v>
      </c>
      <c r="F14" s="4" t="s">
        <v>419</v>
      </c>
      <c r="G14" s="3" t="s">
        <v>420</v>
      </c>
      <c r="H14" s="2"/>
    </row>
    <row r="15" spans="1:8">
      <c r="A15" s="4">
        <v>12</v>
      </c>
      <c r="B15" s="4"/>
      <c r="C15" s="2" t="s">
        <v>421</v>
      </c>
      <c r="D15" s="2" t="s">
        <v>422</v>
      </c>
      <c r="E15" s="3" t="s">
        <v>369</v>
      </c>
      <c r="F15" s="4" t="s">
        <v>423</v>
      </c>
      <c r="G15" s="3" t="s">
        <v>424</v>
      </c>
      <c r="H15" s="2" t="s">
        <v>372</v>
      </c>
    </row>
    <row r="16" spans="1:8">
      <c r="A16" s="4">
        <v>13</v>
      </c>
      <c r="B16" s="4">
        <v>2024051224</v>
      </c>
      <c r="C16" s="2" t="s">
        <v>425</v>
      </c>
      <c r="D16" s="2" t="s">
        <v>426</v>
      </c>
      <c r="E16" s="3"/>
      <c r="F16" s="4" t="s">
        <v>427</v>
      </c>
      <c r="G16" s="3" t="s">
        <v>420</v>
      </c>
      <c r="H16" s="2"/>
    </row>
    <row r="17" spans="1:8">
      <c r="A17" s="4">
        <v>14</v>
      </c>
      <c r="B17" s="4" t="s">
        <v>428</v>
      </c>
      <c r="C17" s="2" t="s">
        <v>429</v>
      </c>
      <c r="D17" s="2" t="s">
        <v>430</v>
      </c>
      <c r="E17" s="3"/>
      <c r="F17" s="4" t="s">
        <v>431</v>
      </c>
      <c r="G17" s="3"/>
      <c r="H17" s="2"/>
    </row>
    <row r="18" spans="1:8">
      <c r="A18" s="4">
        <v>15</v>
      </c>
      <c r="B18" s="4"/>
      <c r="C18" s="2" t="s">
        <v>432</v>
      </c>
      <c r="D18" s="2" t="s">
        <v>433</v>
      </c>
      <c r="E18" s="3" t="s">
        <v>369</v>
      </c>
      <c r="F18" s="4" t="s">
        <v>434</v>
      </c>
      <c r="G18" s="3" t="s">
        <v>128</v>
      </c>
      <c r="H18" s="2" t="s">
        <v>38</v>
      </c>
    </row>
    <row r="19" spans="1:8">
      <c r="A19" s="4">
        <v>16</v>
      </c>
      <c r="B19" s="4"/>
      <c r="C19" s="2" t="s">
        <v>435</v>
      </c>
      <c r="D19" s="2" t="s">
        <v>436</v>
      </c>
      <c r="E19" s="3" t="s">
        <v>437</v>
      </c>
      <c r="F19" s="4" t="s">
        <v>438</v>
      </c>
      <c r="G19" s="3" t="s">
        <v>439</v>
      </c>
      <c r="H19" s="2"/>
    </row>
    <row r="20" spans="1:8">
      <c r="A20" s="4">
        <v>17</v>
      </c>
      <c r="B20" s="4"/>
      <c r="C20" s="2" t="s">
        <v>440</v>
      </c>
      <c r="D20" s="2" t="s">
        <v>441</v>
      </c>
      <c r="E20" s="3" t="s">
        <v>442</v>
      </c>
      <c r="F20" s="4" t="s">
        <v>443</v>
      </c>
      <c r="G20" s="3" t="s">
        <v>424</v>
      </c>
      <c r="H20" s="2" t="s">
        <v>372</v>
      </c>
    </row>
    <row r="21" spans="1:8">
      <c r="A21" s="4">
        <v>18</v>
      </c>
      <c r="B21" s="4"/>
      <c r="C21" s="2" t="s">
        <v>444</v>
      </c>
      <c r="D21" s="2" t="s">
        <v>445</v>
      </c>
      <c r="E21" s="3" t="s">
        <v>446</v>
      </c>
      <c r="F21" s="4" t="s">
        <v>447</v>
      </c>
      <c r="G21" s="3" t="s">
        <v>448</v>
      </c>
      <c r="H21" s="2" t="s">
        <v>449</v>
      </c>
    </row>
    <row r="22" spans="1:8">
      <c r="A22" s="4">
        <v>19</v>
      </c>
      <c r="B22" s="4"/>
      <c r="C22" s="2" t="s">
        <v>450</v>
      </c>
      <c r="D22" s="2" t="s">
        <v>451</v>
      </c>
      <c r="E22" s="3" t="s">
        <v>452</v>
      </c>
      <c r="F22" s="4" t="s">
        <v>453</v>
      </c>
      <c r="G22" s="3" t="s">
        <v>424</v>
      </c>
      <c r="H22" s="2" t="s">
        <v>372</v>
      </c>
    </row>
    <row r="23" spans="1:8">
      <c r="A23" s="4">
        <v>20</v>
      </c>
      <c r="B23" s="4"/>
      <c r="C23" s="2" t="s">
        <v>454</v>
      </c>
      <c r="D23" s="2" t="s">
        <v>455</v>
      </c>
      <c r="E23" s="3" t="s">
        <v>456</v>
      </c>
      <c r="F23" s="4" t="s">
        <v>457</v>
      </c>
      <c r="G23" s="3" t="s">
        <v>458</v>
      </c>
      <c r="H23" s="2" t="s">
        <v>459</v>
      </c>
    </row>
    <row r="24" spans="1:8">
      <c r="A24" s="4">
        <v>21</v>
      </c>
      <c r="B24" s="4"/>
      <c r="C24" s="2" t="s">
        <v>460</v>
      </c>
      <c r="D24" s="2" t="s">
        <v>461</v>
      </c>
      <c r="E24" s="3" t="s">
        <v>462</v>
      </c>
      <c r="F24" s="4" t="s">
        <v>463</v>
      </c>
      <c r="G24" s="3" t="s">
        <v>464</v>
      </c>
      <c r="H24" s="2" t="s">
        <v>38</v>
      </c>
    </row>
    <row r="25" spans="1:8">
      <c r="A25" s="4">
        <v>22</v>
      </c>
      <c r="B25" s="4"/>
      <c r="C25" s="2" t="s">
        <v>465</v>
      </c>
      <c r="D25" s="2" t="s">
        <v>466</v>
      </c>
      <c r="E25" s="3" t="s">
        <v>467</v>
      </c>
      <c r="F25" s="4" t="s">
        <v>468</v>
      </c>
      <c r="G25" s="3" t="s">
        <v>128</v>
      </c>
      <c r="H25" s="2" t="s">
        <v>38</v>
      </c>
    </row>
    <row r="26" spans="1:8">
      <c r="A26" s="4">
        <v>23</v>
      </c>
      <c r="B26" s="4"/>
      <c r="C26" s="2" t="s">
        <v>469</v>
      </c>
      <c r="D26" s="2" t="s">
        <v>470</v>
      </c>
      <c r="E26" s="3" t="s">
        <v>471</v>
      </c>
      <c r="F26" s="4" t="s">
        <v>472</v>
      </c>
      <c r="G26" s="3" t="s">
        <v>69</v>
      </c>
      <c r="H26" s="2"/>
    </row>
    <row r="27" spans="1:8">
      <c r="A27" s="4">
        <v>24</v>
      </c>
      <c r="B27" s="4"/>
      <c r="C27" s="2" t="s">
        <v>473</v>
      </c>
      <c r="D27" s="2"/>
      <c r="E27" s="3" t="s">
        <v>474</v>
      </c>
      <c r="F27" s="4" t="s">
        <v>475</v>
      </c>
      <c r="G27" s="3" t="s">
        <v>476</v>
      </c>
      <c r="H27" s="2"/>
    </row>
    <row r="28" spans="1:8">
      <c r="A28" s="4">
        <v>25</v>
      </c>
      <c r="B28" s="4"/>
      <c r="C28" s="2" t="s">
        <v>477</v>
      </c>
      <c r="D28" s="2"/>
      <c r="E28" s="3" t="s">
        <v>478</v>
      </c>
      <c r="F28" s="4" t="s">
        <v>479</v>
      </c>
      <c r="G28" s="3" t="s">
        <v>439</v>
      </c>
      <c r="H28" s="2"/>
    </row>
    <row r="29" spans="1:8">
      <c r="A29" s="4">
        <v>26</v>
      </c>
      <c r="B29" s="4"/>
      <c r="C29" s="2" t="s">
        <v>480</v>
      </c>
      <c r="D29" s="2"/>
      <c r="E29" s="3" t="s">
        <v>478</v>
      </c>
      <c r="F29" s="4" t="s">
        <v>479</v>
      </c>
      <c r="G29" s="3" t="s">
        <v>439</v>
      </c>
      <c r="H29" s="2"/>
    </row>
    <row r="30" spans="1:8">
      <c r="A30" s="4">
        <v>27</v>
      </c>
      <c r="B30" s="4"/>
      <c r="C30" s="2" t="s">
        <v>481</v>
      </c>
      <c r="D30" s="2" t="s">
        <v>482</v>
      </c>
      <c r="E30" s="3" t="s">
        <v>483</v>
      </c>
      <c r="F30" s="4" t="s">
        <v>484</v>
      </c>
      <c r="G30" s="3" t="s">
        <v>485</v>
      </c>
      <c r="H30" s="2"/>
    </row>
    <row r="31" spans="1:8">
      <c r="A31" s="4">
        <v>28</v>
      </c>
      <c r="B31" s="4"/>
      <c r="C31" s="2" t="s">
        <v>486</v>
      </c>
      <c r="D31" s="2" t="s">
        <v>487</v>
      </c>
      <c r="E31" s="3" t="s">
        <v>488</v>
      </c>
      <c r="F31" s="4" t="s">
        <v>489</v>
      </c>
      <c r="G31" s="3" t="s">
        <v>32</v>
      </c>
      <c r="H31" s="2" t="s">
        <v>38</v>
      </c>
    </row>
    <row r="32" spans="1:8">
      <c r="A32" s="4">
        <v>29</v>
      </c>
      <c r="B32" s="4"/>
      <c r="C32" s="2" t="s">
        <v>490</v>
      </c>
      <c r="D32" s="2"/>
      <c r="E32" s="3" t="s">
        <v>491</v>
      </c>
      <c r="F32" s="4" t="s">
        <v>492</v>
      </c>
      <c r="G32" s="3" t="s">
        <v>69</v>
      </c>
      <c r="H32" s="2"/>
    </row>
    <row r="33" spans="1:8">
      <c r="A33" s="4">
        <v>30</v>
      </c>
      <c r="B33" s="4"/>
      <c r="C33" s="2" t="s">
        <v>493</v>
      </c>
      <c r="D33" s="2"/>
      <c r="E33" s="3" t="s">
        <v>494</v>
      </c>
      <c r="F33" s="8">
        <v>45963.979166666664</v>
      </c>
      <c r="G33" s="3" t="s">
        <v>495</v>
      </c>
      <c r="H33" s="2"/>
    </row>
    <row r="34" spans="1:8">
      <c r="A34" s="4">
        <v>31</v>
      </c>
      <c r="B34" s="6" t="s">
        <v>496</v>
      </c>
      <c r="C34" s="7" t="s">
        <v>497</v>
      </c>
      <c r="D34" s="7"/>
      <c r="E34" s="11" t="s">
        <v>498</v>
      </c>
      <c r="F34" s="6"/>
      <c r="G34" s="11" t="s">
        <v>69</v>
      </c>
      <c r="H34" s="7"/>
    </row>
    <row r="35" spans="1:8">
      <c r="A35" s="4">
        <v>32</v>
      </c>
      <c r="B35" s="6" t="s">
        <v>496</v>
      </c>
      <c r="C35" s="7" t="s">
        <v>499</v>
      </c>
      <c r="D35" s="7"/>
      <c r="E35" s="11" t="s">
        <v>442</v>
      </c>
      <c r="F35" s="6"/>
      <c r="G35" s="11" t="s">
        <v>500</v>
      </c>
      <c r="H35" s="7"/>
    </row>
    <row r="36" spans="1:8">
      <c r="A36" s="4">
        <v>33</v>
      </c>
      <c r="B36" s="6" t="s">
        <v>496</v>
      </c>
      <c r="C36" s="7" t="s">
        <v>501</v>
      </c>
      <c r="D36" s="7"/>
      <c r="E36" s="11" t="s">
        <v>488</v>
      </c>
      <c r="F36" s="6"/>
      <c r="G36" s="11" t="s">
        <v>32</v>
      </c>
      <c r="H36" s="7"/>
    </row>
    <row r="37" spans="1:8">
      <c r="A37" s="4">
        <v>34</v>
      </c>
      <c r="B37" s="6" t="s">
        <v>496</v>
      </c>
      <c r="C37" s="7" t="s">
        <v>502</v>
      </c>
      <c r="D37" s="7"/>
      <c r="E37" s="11" t="s">
        <v>488</v>
      </c>
      <c r="F37" s="6"/>
      <c r="G37" s="11" t="s">
        <v>32</v>
      </c>
      <c r="H37" s="7"/>
    </row>
    <row r="38" spans="1:8">
      <c r="A38" s="4">
        <v>35</v>
      </c>
      <c r="B38" s="6" t="s">
        <v>496</v>
      </c>
      <c r="C38" s="7" t="s">
        <v>503</v>
      </c>
      <c r="D38" s="7"/>
      <c r="E38" s="11" t="s">
        <v>504</v>
      </c>
      <c r="F38" s="6"/>
      <c r="G38" s="11" t="s">
        <v>505</v>
      </c>
      <c r="H38" s="7"/>
    </row>
    <row r="39" spans="1:8">
      <c r="A39" s="4">
        <v>36</v>
      </c>
      <c r="B39" s="6" t="s">
        <v>496</v>
      </c>
      <c r="C39" s="7" t="s">
        <v>506</v>
      </c>
      <c r="D39" s="7"/>
      <c r="E39" s="11" t="s">
        <v>507</v>
      </c>
      <c r="F39" s="6"/>
      <c r="G39" s="11" t="s">
        <v>69</v>
      </c>
      <c r="H39" s="7"/>
    </row>
    <row r="40" spans="1:8">
      <c r="A40" s="4">
        <v>37</v>
      </c>
      <c r="B40" s="6" t="s">
        <v>496</v>
      </c>
      <c r="C40" s="7" t="s">
        <v>508</v>
      </c>
      <c r="D40" s="7"/>
      <c r="E40" s="11" t="s">
        <v>507</v>
      </c>
      <c r="F40" s="6"/>
      <c r="G40" s="11" t="s">
        <v>116</v>
      </c>
      <c r="H40" s="7"/>
    </row>
    <row r="41" spans="1:8">
      <c r="A41" s="4">
        <v>39</v>
      </c>
      <c r="B41" s="6" t="s">
        <v>496</v>
      </c>
      <c r="C41" s="7" t="s">
        <v>509</v>
      </c>
      <c r="D41" s="7"/>
      <c r="E41" s="11" t="s">
        <v>507</v>
      </c>
      <c r="F41" s="6"/>
      <c r="G41" s="11" t="s">
        <v>44</v>
      </c>
      <c r="H41" s="7"/>
    </row>
    <row r="42" spans="1:8">
      <c r="A42" s="4">
        <v>40</v>
      </c>
      <c r="B42" s="6" t="s">
        <v>496</v>
      </c>
      <c r="C42" s="7" t="s">
        <v>510</v>
      </c>
      <c r="D42" s="7"/>
      <c r="E42" s="11" t="s">
        <v>507</v>
      </c>
      <c r="F42" s="6" t="s">
        <v>5</v>
      </c>
      <c r="G42" s="11" t="s">
        <v>69</v>
      </c>
      <c r="H42" s="7"/>
    </row>
    <row r="43" spans="1:8">
      <c r="A43" s="4">
        <v>41</v>
      </c>
      <c r="B43" s="6"/>
      <c r="C43" s="7" t="s">
        <v>511</v>
      </c>
      <c r="D43" s="7"/>
      <c r="E43" s="11"/>
      <c r="F43" s="8">
        <v>45982.120833333334</v>
      </c>
      <c r="G43" s="11" t="s">
        <v>32</v>
      </c>
      <c r="H43" s="7"/>
    </row>
    <row r="44" spans="1:8">
      <c r="A44" s="4">
        <v>42</v>
      </c>
      <c r="B44" s="6"/>
      <c r="C44" s="7" t="s">
        <v>512</v>
      </c>
      <c r="D44" s="7"/>
      <c r="E44" s="11" t="s">
        <v>513</v>
      </c>
      <c r="F44" s="8">
        <v>45983.162499999999</v>
      </c>
      <c r="G44" s="11" t="s">
        <v>36</v>
      </c>
      <c r="H44" s="7"/>
    </row>
    <row r="45" spans="1:8">
      <c r="A45" s="4">
        <v>44</v>
      </c>
      <c r="B45" s="6"/>
      <c r="C45" s="7" t="s">
        <v>514</v>
      </c>
      <c r="D45" s="7"/>
      <c r="E45" s="11" t="s">
        <v>504</v>
      </c>
      <c r="F45" s="8" t="s">
        <v>515</v>
      </c>
      <c r="G45" s="11" t="s">
        <v>505</v>
      </c>
      <c r="H45" s="7" t="s">
        <v>5</v>
      </c>
    </row>
    <row r="46" spans="1:8">
      <c r="A46" s="4">
        <v>45</v>
      </c>
      <c r="B46" s="6"/>
      <c r="C46" s="7" t="s">
        <v>516</v>
      </c>
      <c r="D46" s="7"/>
      <c r="E46" s="11" t="s">
        <v>507</v>
      </c>
      <c r="F46" s="8" t="s">
        <v>517</v>
      </c>
      <c r="G46" s="11" t="s">
        <v>36</v>
      </c>
      <c r="H46" s="7" t="s">
        <v>5</v>
      </c>
    </row>
    <row r="47" spans="1:8">
      <c r="A47" s="4">
        <v>47</v>
      </c>
      <c r="B47" s="6"/>
      <c r="C47" s="7" t="s">
        <v>518</v>
      </c>
      <c r="D47" s="7"/>
      <c r="E47" s="11" t="s">
        <v>507</v>
      </c>
      <c r="F47" s="8"/>
      <c r="G47" s="11" t="s">
        <v>120</v>
      </c>
      <c r="H47" s="7" t="s">
        <v>5</v>
      </c>
    </row>
    <row r="48" spans="1:8">
      <c r="A48" s="4">
        <v>47</v>
      </c>
      <c r="B48" s="6"/>
      <c r="C48" s="7" t="s">
        <v>519</v>
      </c>
      <c r="D48" s="7"/>
      <c r="E48" s="11" t="s">
        <v>507</v>
      </c>
      <c r="F48" s="8"/>
      <c r="G48" s="11" t="s">
        <v>520</v>
      </c>
      <c r="H48" s="7" t="s">
        <v>5</v>
      </c>
    </row>
    <row r="49" spans="1:8">
      <c r="A49" s="4">
        <v>48</v>
      </c>
      <c r="B49" s="6" t="s">
        <v>521</v>
      </c>
      <c r="C49" s="7" t="s">
        <v>522</v>
      </c>
      <c r="D49" s="7"/>
      <c r="E49" s="11" t="s">
        <v>523</v>
      </c>
      <c r="F49" s="8">
        <v>45992.25</v>
      </c>
      <c r="G49" s="11" t="s">
        <v>524</v>
      </c>
      <c r="H49" s="7"/>
    </row>
    <row r="50" spans="1:8">
      <c r="A50" s="4"/>
      <c r="B50" s="6"/>
      <c r="C50" s="7" t="s">
        <v>525</v>
      </c>
      <c r="D50" s="7" t="s">
        <v>526</v>
      </c>
      <c r="E50" s="11" t="s">
        <v>527</v>
      </c>
      <c r="F50" s="8">
        <v>45998.445833333331</v>
      </c>
      <c r="G50" s="11" t="s">
        <v>485</v>
      </c>
      <c r="H50" s="7"/>
    </row>
    <row r="51" spans="1:8">
      <c r="A51" s="4"/>
      <c r="B51" s="6"/>
      <c r="C51" s="7" t="s">
        <v>528</v>
      </c>
      <c r="D51" s="7" t="s">
        <v>529</v>
      </c>
      <c r="E51" s="11" t="s">
        <v>507</v>
      </c>
      <c r="F51" s="8">
        <v>46000.887499999997</v>
      </c>
      <c r="G51" s="11" t="s">
        <v>69</v>
      </c>
      <c r="H51" s="7"/>
    </row>
    <row r="52" spans="1:8">
      <c r="A52" s="4"/>
      <c r="B52" s="6"/>
      <c r="C52" s="7" t="s">
        <v>530</v>
      </c>
      <c r="D52" s="7"/>
      <c r="E52" s="11" t="s">
        <v>413</v>
      </c>
      <c r="F52" s="8">
        <v>46003.648611111108</v>
      </c>
      <c r="G52" s="11" t="s">
        <v>531</v>
      </c>
      <c r="H52" s="7"/>
    </row>
    <row r="53" spans="1:8">
      <c r="A53" s="4"/>
      <c r="B53" s="6"/>
      <c r="C53" s="7" t="s">
        <v>532</v>
      </c>
      <c r="D53" s="7"/>
      <c r="E53" s="11" t="s">
        <v>533</v>
      </c>
      <c r="F53" s="8">
        <v>46004.705555555556</v>
      </c>
      <c r="G53" s="11" t="s">
        <v>69</v>
      </c>
      <c r="H53" s="7" t="s">
        <v>534</v>
      </c>
    </row>
    <row r="54" spans="1:8">
      <c r="A54" s="4"/>
      <c r="B54" s="6"/>
      <c r="C54" s="7" t="s">
        <v>535</v>
      </c>
      <c r="D54" s="7"/>
      <c r="E54" s="11" t="s">
        <v>536</v>
      </c>
      <c r="F54" s="8">
        <v>46007</v>
      </c>
      <c r="G54" s="11" t="s">
        <v>69</v>
      </c>
      <c r="H54" s="7"/>
    </row>
    <row r="55" spans="1:8">
      <c r="A55" s="4"/>
      <c r="B55" s="6"/>
      <c r="C55" s="7" t="s">
        <v>537</v>
      </c>
      <c r="D55" s="7"/>
      <c r="E55" s="11" t="s">
        <v>507</v>
      </c>
      <c r="F55" s="8">
        <v>46007.375</v>
      </c>
      <c r="G55" s="11" t="s">
        <v>69</v>
      </c>
      <c r="H55" s="7"/>
    </row>
    <row r="56" spans="1:8">
      <c r="A56" s="4"/>
      <c r="B56" s="6"/>
      <c r="C56" s="7" t="s">
        <v>538</v>
      </c>
      <c r="D56" s="7"/>
      <c r="E56" s="11" t="s">
        <v>504</v>
      </c>
      <c r="F56" s="8">
        <v>46005.89166666667</v>
      </c>
      <c r="G56" s="11" t="s">
        <v>69</v>
      </c>
      <c r="H56" s="7"/>
    </row>
    <row r="57" spans="1:8">
      <c r="A57" s="4"/>
      <c r="B57" s="6"/>
      <c r="C57" s="7" t="s">
        <v>539</v>
      </c>
      <c r="D57" s="7"/>
      <c r="E57" s="11" t="s">
        <v>507</v>
      </c>
      <c r="F57" s="8">
        <v>46006.145833333336</v>
      </c>
      <c r="G57" s="11" t="s">
        <v>120</v>
      </c>
      <c r="H57" s="7"/>
    </row>
    <row r="58" spans="1:8">
      <c r="A58" s="4"/>
      <c r="B58" s="6"/>
      <c r="C58" s="7" t="s">
        <v>540</v>
      </c>
      <c r="D58" s="7"/>
      <c r="E58" s="11" t="s">
        <v>507</v>
      </c>
      <c r="F58" s="8">
        <v>46006.270833333336</v>
      </c>
      <c r="G58" s="11" t="s">
        <v>69</v>
      </c>
      <c r="H58" s="7"/>
    </row>
    <row r="59" spans="1:8">
      <c r="A59" s="4"/>
      <c r="B59" s="6"/>
      <c r="C59" s="7" t="s">
        <v>541</v>
      </c>
      <c r="D59" s="7"/>
      <c r="E59" s="11" t="s">
        <v>542</v>
      </c>
      <c r="F59" s="8">
        <v>46006.347222222219</v>
      </c>
      <c r="G59" s="11"/>
      <c r="H59" s="7"/>
    </row>
    <row r="60" spans="1:8">
      <c r="A60" s="4"/>
      <c r="B60" s="6"/>
      <c r="C60" s="7" t="s">
        <v>543</v>
      </c>
      <c r="D60" s="7"/>
      <c r="E60" s="11" t="s">
        <v>544</v>
      </c>
      <c r="F60" s="8"/>
      <c r="G60" s="11" t="s">
        <v>545</v>
      </c>
      <c r="H60" s="7"/>
    </row>
    <row r="61" spans="1:8">
      <c r="A61" s="4"/>
      <c r="B61" s="6"/>
      <c r="C61" s="7" t="s">
        <v>546</v>
      </c>
      <c r="D61" s="7"/>
      <c r="E61" s="11" t="s">
        <v>507</v>
      </c>
      <c r="F61" s="8">
        <v>46010.237500000003</v>
      </c>
      <c r="G61" s="11" t="s">
        <v>36</v>
      </c>
      <c r="H61" s="7"/>
    </row>
    <row r="62" spans="1:8">
      <c r="A62" s="4"/>
      <c r="B62" s="6"/>
      <c r="C62" s="7" t="s">
        <v>547</v>
      </c>
      <c r="D62" s="7"/>
      <c r="E62" s="11" t="s">
        <v>507</v>
      </c>
      <c r="F62" s="8"/>
      <c r="G62" s="11"/>
      <c r="H62" s="7"/>
    </row>
    <row r="63" spans="1:8">
      <c r="A63" s="4"/>
      <c r="B63" s="6"/>
      <c r="C63" s="7" t="s">
        <v>548</v>
      </c>
      <c r="D63" s="7"/>
      <c r="E63" s="11" t="s">
        <v>507</v>
      </c>
      <c r="F63" s="8">
        <v>46004.966666666667</v>
      </c>
      <c r="G63" s="11" t="s">
        <v>69</v>
      </c>
      <c r="H63" s="7"/>
    </row>
    <row r="64" spans="1:8">
      <c r="A64" s="4"/>
      <c r="B64" s="6"/>
      <c r="C64" s="7" t="s">
        <v>549</v>
      </c>
      <c r="D64" s="7"/>
      <c r="E64" s="11" t="s">
        <v>507</v>
      </c>
      <c r="F64" s="8">
        <v>46016.929166666669</v>
      </c>
      <c r="G64" s="11" t="s">
        <v>550</v>
      </c>
      <c r="H64" s="7"/>
    </row>
    <row r="65" spans="1:8">
      <c r="A65" s="4"/>
      <c r="B65" s="6"/>
      <c r="C65" s="7" t="s">
        <v>551</v>
      </c>
      <c r="D65" s="7"/>
      <c r="E65" s="11" t="s">
        <v>552</v>
      </c>
      <c r="F65" s="8">
        <v>46018.4375</v>
      </c>
      <c r="G65" s="11"/>
      <c r="H65" s="7"/>
    </row>
    <row r="66" spans="1:8">
      <c r="A66" s="4"/>
      <c r="B66" s="6"/>
      <c r="C66" s="7" t="s">
        <v>553</v>
      </c>
      <c r="D66" s="7"/>
      <c r="E66" s="11" t="s">
        <v>552</v>
      </c>
      <c r="F66" s="8">
        <v>46022.232638888891</v>
      </c>
      <c r="G66" s="11" t="s">
        <v>554</v>
      </c>
      <c r="H66" s="7"/>
    </row>
    <row r="67" spans="1:8">
      <c r="A67" s="4"/>
      <c r="B67" s="6"/>
      <c r="C67" s="7" t="s">
        <v>555</v>
      </c>
      <c r="D67" s="7"/>
      <c r="E67" s="11" t="s">
        <v>556</v>
      </c>
      <c r="F67" s="8">
        <v>46027.540972222225</v>
      </c>
      <c r="G67" s="11" t="s">
        <v>69</v>
      </c>
      <c r="H67" s="7"/>
    </row>
    <row r="68" spans="1:8">
      <c r="A68" s="4"/>
      <c r="B68" s="6"/>
      <c r="C68" s="7" t="s">
        <v>557</v>
      </c>
      <c r="D68" s="7"/>
      <c r="E68" s="11" t="s">
        <v>558</v>
      </c>
      <c r="F68" s="8">
        <v>46027.73333333333</v>
      </c>
      <c r="G68" s="11" t="s">
        <v>559</v>
      </c>
      <c r="H68" s="7"/>
    </row>
    <row r="69" spans="1:8">
      <c r="A69" s="4"/>
      <c r="B69" s="6"/>
      <c r="C69" s="7" t="s">
        <v>560</v>
      </c>
      <c r="D69" s="7" t="s">
        <v>561</v>
      </c>
      <c r="E69" s="11"/>
      <c r="F69" s="8">
        <v>46027.275000000001</v>
      </c>
      <c r="G69" s="11"/>
      <c r="H69" s="7"/>
    </row>
    <row r="70" spans="1:8">
      <c r="A70" s="4"/>
      <c r="B70" s="6"/>
      <c r="C70" s="7" t="s">
        <v>562</v>
      </c>
      <c r="D70" s="7" t="s">
        <v>563</v>
      </c>
      <c r="E70" s="11" t="s">
        <v>564</v>
      </c>
      <c r="F70" s="8">
        <v>46028.224999999999</v>
      </c>
      <c r="G70" s="11" t="s">
        <v>305</v>
      </c>
      <c r="H70" s="7"/>
    </row>
    <row r="71" spans="1:8">
      <c r="A71" s="4"/>
      <c r="B71" s="6"/>
      <c r="C71" s="7" t="s">
        <v>565</v>
      </c>
      <c r="D71" s="7"/>
      <c r="E71" s="11" t="s">
        <v>507</v>
      </c>
      <c r="F71" s="8"/>
      <c r="G71" s="11" t="s">
        <v>566</v>
      </c>
      <c r="H71" s="7"/>
    </row>
    <row r="72" spans="1:8">
      <c r="B72" t="s">
        <v>567</v>
      </c>
      <c r="C72" s="119" t="s">
        <v>568</v>
      </c>
      <c r="F72" s="120">
        <v>46028.135416666664</v>
      </c>
    </row>
    <row r="73" spans="1:8">
      <c r="B73" t="s">
        <v>569</v>
      </c>
      <c r="C73" s="119" t="s">
        <v>570</v>
      </c>
      <c r="F73" s="120">
        <v>46027.980555555558</v>
      </c>
    </row>
    <row r="74" spans="1:8" s="126" customFormat="1">
      <c r="C74" s="127" t="s">
        <v>571</v>
      </c>
      <c r="E74" s="128" t="s">
        <v>507</v>
      </c>
      <c r="F74" s="129">
        <v>46029.058333333334</v>
      </c>
    </row>
    <row r="75" spans="1:8">
      <c r="C75" s="119" t="s">
        <v>572</v>
      </c>
      <c r="E75" s="125" t="s">
        <v>507</v>
      </c>
      <c r="F75" s="120">
        <v>46029.541666666664</v>
      </c>
      <c r="G75" t="s">
        <v>32</v>
      </c>
    </row>
    <row r="76" spans="1:8">
      <c r="C76" t="s">
        <v>573</v>
      </c>
      <c r="E76" t="s">
        <v>574</v>
      </c>
      <c r="F76" s="120">
        <v>46031.370833333334</v>
      </c>
      <c r="G76" t="s">
        <v>69</v>
      </c>
    </row>
    <row r="77" spans="1:8">
      <c r="C77" t="s">
        <v>575</v>
      </c>
      <c r="E77" t="s">
        <v>576</v>
      </c>
      <c r="G77" t="s">
        <v>69</v>
      </c>
    </row>
    <row r="78" spans="1:8">
      <c r="C78" t="s">
        <v>577</v>
      </c>
      <c r="E78" t="s">
        <v>578</v>
      </c>
      <c r="F78" s="120">
        <v>46031.466666666667</v>
      </c>
      <c r="G78" t="s">
        <v>69</v>
      </c>
    </row>
    <row r="79" spans="1:8">
      <c r="C79" t="s">
        <v>579</v>
      </c>
      <c r="E79" t="s">
        <v>507</v>
      </c>
      <c r="F79" s="120">
        <v>46032.06527777778</v>
      </c>
      <c r="G79" t="s">
        <v>36</v>
      </c>
    </row>
    <row r="80" spans="1:8">
      <c r="C80" t="s">
        <v>580</v>
      </c>
      <c r="E80" t="s">
        <v>507</v>
      </c>
      <c r="F80" s="120">
        <v>46032.133333333331</v>
      </c>
      <c r="G80" t="s">
        <v>36</v>
      </c>
    </row>
    <row r="81" spans="2:7">
      <c r="C81" t="s">
        <v>581</v>
      </c>
      <c r="E81" s="130" t="s">
        <v>582</v>
      </c>
      <c r="F81" s="120">
        <v>46033.444444444445</v>
      </c>
      <c r="G81" t="s">
        <v>485</v>
      </c>
    </row>
    <row r="82" spans="2:7">
      <c r="C82" t="s">
        <v>583</v>
      </c>
      <c r="E82" t="s">
        <v>584</v>
      </c>
      <c r="F82" s="120">
        <v>46033.583333333336</v>
      </c>
      <c r="G82" t="s">
        <v>58</v>
      </c>
    </row>
    <row r="83" spans="2:7">
      <c r="C83" t="s">
        <v>585</v>
      </c>
      <c r="F83" s="120">
        <v>46033.822916666664</v>
      </c>
      <c r="G83" t="s">
        <v>100</v>
      </c>
    </row>
    <row r="84" spans="2:7">
      <c r="C84" t="s">
        <v>586</v>
      </c>
      <c r="E84" t="s">
        <v>587</v>
      </c>
      <c r="F84" s="133">
        <v>46037</v>
      </c>
      <c r="G84" t="s">
        <v>69</v>
      </c>
    </row>
    <row r="85" spans="2:7">
      <c r="C85" t="s">
        <v>588</v>
      </c>
      <c r="E85" t="s">
        <v>589</v>
      </c>
      <c r="F85" s="120">
        <v>46034.354166666664</v>
      </c>
      <c r="G85" t="s">
        <v>590</v>
      </c>
    </row>
    <row r="86" spans="2:7">
      <c r="C86" t="s">
        <v>591</v>
      </c>
      <c r="F86" s="120">
        <v>46036.541666666664</v>
      </c>
    </row>
    <row r="87" spans="2:7">
      <c r="C87" t="s">
        <v>610</v>
      </c>
      <c r="F87" s="120">
        <v>46037.537499999999</v>
      </c>
      <c r="G87" t="s">
        <v>69</v>
      </c>
    </row>
    <row r="88" spans="2:7">
      <c r="B88" t="s">
        <v>612</v>
      </c>
      <c r="C88" t="s">
        <v>611</v>
      </c>
      <c r="F88" s="120">
        <v>46038.315972222219</v>
      </c>
    </row>
    <row r="89" spans="2:7">
      <c r="C89" t="s">
        <v>114</v>
      </c>
      <c r="E89" t="s">
        <v>613</v>
      </c>
      <c r="F89" s="120">
        <v>46038.083333333336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2026-01-16T03:45:03Z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