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ETA!$A$19:$W$19</definedName>
    <definedName name="_xlnm._FilterDatabase" localSheetId="1" hidden="1">WAITING!$28:$28</definedName>
    <definedName name="_xlnm.Print_Area" localSheetId="0">'AT BERTH'!$A$1:$R$50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1" l="1"/>
  <c r="P42" i="11"/>
  <c r="P38" i="11"/>
  <c r="P40" i="11"/>
  <c r="P37" i="11"/>
  <c r="P16" i="11"/>
  <c r="P9" i="11"/>
  <c r="P12" i="11" l="1"/>
  <c r="K11" i="11"/>
  <c r="P13" i="11" l="1"/>
  <c r="P27" i="11"/>
  <c r="P26" i="11"/>
  <c r="I26" i="7" l="1"/>
  <c r="P15" i="11" l="1"/>
  <c r="P19" i="11" l="1"/>
  <c r="I32" i="7"/>
  <c r="XFD9" i="7" l="1"/>
  <c r="W1" i="8" l="1"/>
  <c r="W1" i="7"/>
  <c r="E2" i="4" l="1"/>
</calcChain>
</file>

<file path=xl/sharedStrings.xml><?xml version="1.0" encoding="utf-8"?>
<sst xmlns="http://schemas.openxmlformats.org/spreadsheetml/2006/main" count="1337" uniqueCount="654">
  <si>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</si>
  <si>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</si>
  <si>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</si>
  <si>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</si>
  <si>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</si>
  <si>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</si>
  <si>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</si>
  <si>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</si>
  <si>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</si>
  <si>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</si>
  <si>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</si>
  <si>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</si>
  <si>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</si>
  <si>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</si>
  <si>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</si>
  <si>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</si>
  <si>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</si>
  <si>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</si>
  <si>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</si>
  <si>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</si>
  <si>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</si>
  <si>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</si>
  <si>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</si>
  <si>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</si>
  <si>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</si>
  <si>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8 1/2 - N</t>
  </si>
  <si>
    <t>F</t>
  </si>
  <si>
    <t>IMP</t>
  </si>
  <si>
    <t>MT</t>
  </si>
  <si>
    <t>B</t>
  </si>
  <si>
    <t>COASTAL</t>
  </si>
  <si>
    <t>INIXY125123009</t>
  </si>
  <si>
    <t>M.V. ADINATH</t>
  </si>
  <si>
    <t>34 1/4 - 39 1/2</t>
  </si>
  <si>
    <t>STEEL COILS</t>
  </si>
  <si>
    <t>SAMSARA</t>
  </si>
  <si>
    <t>BERTHING TODAY</t>
  </si>
  <si>
    <t>HP</t>
  </si>
  <si>
    <t>COAL</t>
  </si>
  <si>
    <t>ATLANTIC</t>
  </si>
  <si>
    <t>INIXY126013072</t>
  </si>
  <si>
    <t>M.V. TAXIDIARA</t>
  </si>
  <si>
    <t>25 - 33 1/4</t>
  </si>
  <si>
    <t>EXP</t>
  </si>
  <si>
    <t>CLAY BULK</t>
  </si>
  <si>
    <t>ACT INFRA</t>
  </si>
  <si>
    <t>SALT</t>
  </si>
  <si>
    <t>CROSS TRADE</t>
  </si>
  <si>
    <t>BITUMEN</t>
  </si>
  <si>
    <t xml:space="preserve">N I L </t>
  </si>
  <si>
    <t>SAAGAR</t>
  </si>
  <si>
    <t>INIXY125122925</t>
  </si>
  <si>
    <t>M.V. EASTERN HAWK</t>
  </si>
  <si>
    <t>175 1/4 - 188 1/4</t>
  </si>
  <si>
    <t>PINE LOGS</t>
  </si>
  <si>
    <t>DBC</t>
  </si>
  <si>
    <t>INIXY125122995</t>
  </si>
  <si>
    <t>M.V. GOLDEN SURABAYA</t>
  </si>
  <si>
    <t>58 -70 1/2</t>
  </si>
  <si>
    <t>COAL BULK</t>
  </si>
  <si>
    <t>DARIYA SHG</t>
  </si>
  <si>
    <t>(5)</t>
  </si>
  <si>
    <t>SYNERGY</t>
  </si>
  <si>
    <t>24HRS</t>
  </si>
  <si>
    <t>15K</t>
  </si>
  <si>
    <t>6.5K/8K</t>
  </si>
  <si>
    <t>INIXY125122963</t>
  </si>
  <si>
    <t>M.V. BAO SHUN</t>
  </si>
  <si>
    <t>TIMBER LOGS</t>
  </si>
  <si>
    <t>48H</t>
  </si>
  <si>
    <t>INIXY126013061</t>
  </si>
  <si>
    <t>M.V. PACIFIC HARMONY</t>
  </si>
  <si>
    <t>SALT BULK</t>
  </si>
  <si>
    <t>48 HRS</t>
  </si>
  <si>
    <t>TRUEBLUE</t>
  </si>
  <si>
    <t>3H</t>
  </si>
  <si>
    <t>STEEL/PROJ</t>
  </si>
  <si>
    <t>14A</t>
  </si>
  <si>
    <t>INIXY125122939</t>
  </si>
  <si>
    <t>M.V. SCL MERCURY</t>
  </si>
  <si>
    <t>140 1/2 - 149</t>
  </si>
  <si>
    <t>PROJ CARGO</t>
  </si>
  <si>
    <t>MITSUTOR</t>
  </si>
  <si>
    <t>GENERAL</t>
  </si>
  <si>
    <t>15A</t>
  </si>
  <si>
    <t>INIXY125122909</t>
  </si>
  <si>
    <t>M.V. AL JIMI</t>
  </si>
  <si>
    <t>162 - 173 1/2</t>
  </si>
  <si>
    <t>P LOGS</t>
  </si>
  <si>
    <t>CBM</t>
  </si>
  <si>
    <t>INIXY125112646</t>
  </si>
  <si>
    <t>M.V. QUEEN GHAIDAA</t>
  </si>
  <si>
    <t>16 1/4 - 24</t>
  </si>
  <si>
    <t>BAGS/ SUGAR</t>
  </si>
  <si>
    <t>INTEROCEAN</t>
  </si>
  <si>
    <t>DAYS</t>
  </si>
  <si>
    <t>OTHERS</t>
  </si>
  <si>
    <t>MARINE LINKS</t>
  </si>
  <si>
    <t>(BB)</t>
  </si>
  <si>
    <t>INIXY126013084</t>
  </si>
  <si>
    <t>M.V. KINGDOM</t>
  </si>
  <si>
    <t>STEEL SLABS</t>
  </si>
  <si>
    <t>INAYAT</t>
  </si>
  <si>
    <t>KICTPL</t>
  </si>
  <si>
    <t>M.V. AZARGOUN</t>
  </si>
  <si>
    <t>87 - 96 1/2</t>
  </si>
  <si>
    <t>CONTAINER</t>
  </si>
  <si>
    <t>TEUS</t>
  </si>
  <si>
    <t xml:space="preserve">ARMITA INDIA </t>
  </si>
  <si>
    <t>TT</t>
  </si>
  <si>
    <t>M.V. CHRYSSA K</t>
  </si>
  <si>
    <t>SUGAR BULK</t>
  </si>
  <si>
    <t>M.V. SEASTAR VULLAN</t>
  </si>
  <si>
    <t>CHICK PEA</t>
  </si>
  <si>
    <t>M.V. AKSON LYNN</t>
  </si>
  <si>
    <t>IRON ORE FINES/CLO</t>
  </si>
  <si>
    <t>JMB MARINE</t>
  </si>
  <si>
    <t>OJ</t>
  </si>
  <si>
    <t xml:space="preserve">PROPANE </t>
  </si>
  <si>
    <t>INIXY126013071</t>
  </si>
  <si>
    <t>M.T. SEA ELEGANT</t>
  </si>
  <si>
    <t>CHEMICALS</t>
  </si>
  <si>
    <t>(2)</t>
  </si>
  <si>
    <t>INIXY125122930</t>
  </si>
  <si>
    <t>M.T. STOLT PRIDE</t>
  </si>
  <si>
    <t>SAMUDRA</t>
  </si>
  <si>
    <t>-</t>
  </si>
  <si>
    <t>GAC SHG</t>
  </si>
  <si>
    <t>VACANT</t>
  </si>
  <si>
    <t>CPO</t>
  </si>
  <si>
    <t>MARINELINKS</t>
  </si>
  <si>
    <t>OOT</t>
  </si>
  <si>
    <t>SBM 1</t>
  </si>
  <si>
    <t>SBM 2</t>
  </si>
  <si>
    <t>CRUDE</t>
  </si>
  <si>
    <t>SBM 3</t>
  </si>
  <si>
    <t>NAYARA-A</t>
  </si>
  <si>
    <t>NAYARA-B</t>
  </si>
  <si>
    <t>HSD+MS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</si>
  <si>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</si>
  <si>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</si>
  <si>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</si>
  <si>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</si>
  <si>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</si>
  <si>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</si>
  <si>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</si>
  <si>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</si>
  <si>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</si>
  <si>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</si>
  <si>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</si>
  <si>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</si>
  <si>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</si>
  <si>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</si>
  <si>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</si>
  <si>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</si>
  <si>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</si>
  <si>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</si>
  <si>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</si>
  <si>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</si>
  <si>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</si>
  <si>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</si>
  <si>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INIXY125122657</t>
  </si>
  <si>
    <t>M.V. NEPTUNE J</t>
  </si>
  <si>
    <t>SUGAR BAGS</t>
  </si>
  <si>
    <t>INIXY125122660</t>
  </si>
  <si>
    <t>M.V. GOLDEN ID</t>
  </si>
  <si>
    <t>SAME SHIPPER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</si>
  <si>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</si>
  <si>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</si>
  <si>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</si>
  <si>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</si>
  <si>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</si>
  <si>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</si>
  <si>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</si>
  <si>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</si>
  <si>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BAGS/SUGAR &amp; RICE</t>
  </si>
  <si>
    <t>INIXY125122917</t>
  </si>
  <si>
    <t>M.V. RAM COMMANDER</t>
  </si>
  <si>
    <t>WINDMILL/PCARGO</t>
  </si>
  <si>
    <t>INIXY125122848</t>
  </si>
  <si>
    <t>M.V. HD DIAMOND</t>
  </si>
  <si>
    <t>BAGS/ SUGAR(50KGS)</t>
  </si>
  <si>
    <t>INIXY125122872</t>
  </si>
  <si>
    <t>M.V. ROYAL O</t>
  </si>
  <si>
    <t>BAGS/RICE</t>
  </si>
  <si>
    <t>REQ CJ 1 -4 &amp; 13-16</t>
  </si>
  <si>
    <t>*</t>
  </si>
  <si>
    <t>PROJ C</t>
  </si>
  <si>
    <t>X</t>
  </si>
  <si>
    <t>INIXY125122942</t>
  </si>
  <si>
    <t>M.V. AFRICAN LARK</t>
  </si>
  <si>
    <t>INIXY125123013</t>
  </si>
  <si>
    <t>M.V. AFRICAN KESTREL</t>
  </si>
  <si>
    <t>INIXY125122944</t>
  </si>
  <si>
    <t>M.V. RIDER</t>
  </si>
  <si>
    <t xml:space="preserve">CJ </t>
  </si>
  <si>
    <t>INIXY125122978</t>
  </si>
  <si>
    <t>M.V. IVONE</t>
  </si>
  <si>
    <t>B S SHG</t>
  </si>
  <si>
    <t>M.V. HAI DOUNG 36</t>
  </si>
  <si>
    <t>RICE BAGS</t>
  </si>
  <si>
    <t>Y</t>
  </si>
  <si>
    <t>AASHIRVAD</t>
  </si>
  <si>
    <t>25 KG BAGS  LP : PAKISTAN, DAYS</t>
  </si>
  <si>
    <t>INIXY125122964</t>
  </si>
  <si>
    <t>M.V. AFRICAN CONDOR</t>
  </si>
  <si>
    <t xml:space="preserve">IMP </t>
  </si>
  <si>
    <t>JAS PINE LOGS</t>
  </si>
  <si>
    <t>RISHI SHG</t>
  </si>
  <si>
    <t>INIXY126013059</t>
  </si>
  <si>
    <t xml:space="preserve">M.V. ODELMAR </t>
  </si>
  <si>
    <t>ROUND LOGS</t>
  </si>
  <si>
    <t>INIXY125122965</t>
  </si>
  <si>
    <t>M.V. GOLDEN SHARK</t>
  </si>
  <si>
    <t>BAGS/ RICE</t>
  </si>
  <si>
    <t>STEEL CARGO</t>
  </si>
  <si>
    <t>INIXY125122751</t>
  </si>
  <si>
    <t>M.V. PROPEL WISDOM</t>
  </si>
  <si>
    <t>C PIPES &amp; BENDS</t>
  </si>
  <si>
    <t>B'TODAY</t>
  </si>
  <si>
    <t>INIXY125123011</t>
  </si>
  <si>
    <t>M.V. HOSEI CROWN</t>
  </si>
  <si>
    <t>ST. COILS</t>
  </si>
  <si>
    <t>SEAWORLD</t>
  </si>
  <si>
    <t>491 PCS CJ 01-09</t>
  </si>
  <si>
    <t>INIXY125123017</t>
  </si>
  <si>
    <t>TUG SANGITA BG AF 250</t>
  </si>
  <si>
    <t>COATED PIPES</t>
  </si>
  <si>
    <t>INIXY125122971</t>
  </si>
  <si>
    <t>M.V. MOOKDA NAREE</t>
  </si>
  <si>
    <t>N/A</t>
  </si>
  <si>
    <t>ACT</t>
  </si>
  <si>
    <t>M.V. HG SAGUNTO</t>
  </si>
  <si>
    <t>13-16,STBD, 02 HMC</t>
  </si>
  <si>
    <t>INIXY126013067</t>
  </si>
  <si>
    <t>M.V. DE RONG 17</t>
  </si>
  <si>
    <t>WINDMILL</t>
  </si>
  <si>
    <t>PAREKH MARINE</t>
  </si>
  <si>
    <t>13 TO 16, GEARLESS, 02 HMC</t>
  </si>
  <si>
    <t>INIXY126013081</t>
  </si>
  <si>
    <t>M.V. KASTOR</t>
  </si>
  <si>
    <t>NPK</t>
  </si>
  <si>
    <t xml:space="preserve">3H/DAYS , NOT READY </t>
  </si>
  <si>
    <t>INIXY126013095</t>
  </si>
  <si>
    <t>M.V. JSW RATANGAD</t>
  </si>
  <si>
    <t>BENTONITE</t>
  </si>
  <si>
    <t>M.V. KASTRO</t>
  </si>
  <si>
    <t>MYSTIC SHG</t>
  </si>
  <si>
    <t>INIXY126013065</t>
  </si>
  <si>
    <t>M.V. YUANPING SEA</t>
  </si>
  <si>
    <t>CLAY/FELDSPUR</t>
  </si>
  <si>
    <t>OCEAN HARMONY</t>
  </si>
  <si>
    <t>TUG HEERA 1 BG VICTORIA 250</t>
  </si>
  <si>
    <t>INIXY125122750</t>
  </si>
  <si>
    <t>M.V. ES JASMIN</t>
  </si>
  <si>
    <t>BS SHG</t>
  </si>
  <si>
    <t>B.</t>
  </si>
  <si>
    <t>OIL TANKERS</t>
  </si>
  <si>
    <t xml:space="preserve">OJ </t>
  </si>
  <si>
    <t>INIXY125122987</t>
  </si>
  <si>
    <t>M.T. YUN DING 19</t>
  </si>
  <si>
    <t>SEAPORT</t>
  </si>
  <si>
    <t>INIXY125123057</t>
  </si>
  <si>
    <t>M.T.BAY SPIRIT</t>
  </si>
  <si>
    <t>INIXY125123008</t>
  </si>
  <si>
    <t>M.T. CITRINE</t>
  </si>
  <si>
    <t>CDSBO</t>
  </si>
  <si>
    <t>2E</t>
  </si>
  <si>
    <t>INIXY126013075</t>
  </si>
  <si>
    <t>M.T. OCEAN HOPE</t>
  </si>
  <si>
    <t>REQ OJ-2,3,4</t>
  </si>
  <si>
    <t>INIXY126013083</t>
  </si>
  <si>
    <t>M.T. SHIVANSH POOJA</t>
  </si>
  <si>
    <t>PORTEASE</t>
  </si>
  <si>
    <t>INIXY125123018</t>
  </si>
  <si>
    <t>M.T. KS ANGELINA</t>
  </si>
  <si>
    <t>NLDFA/PFAD</t>
  </si>
  <si>
    <t>3E</t>
  </si>
  <si>
    <t>INIXYL26O13O6O</t>
  </si>
  <si>
    <t>M.T. CHEM STAR</t>
  </si>
  <si>
    <t>4E</t>
  </si>
  <si>
    <t>INIXY125122958</t>
  </si>
  <si>
    <t>M.T. ADRIA</t>
  </si>
  <si>
    <t>PREETIKA</t>
  </si>
  <si>
    <t>REQ 2,3,4 NOT READY</t>
  </si>
  <si>
    <t>M.T. DAWN HARIDWAR</t>
  </si>
  <si>
    <t>VLSFO</t>
  </si>
  <si>
    <t>MALARA SHG</t>
  </si>
  <si>
    <t>INIXY126013079</t>
  </si>
  <si>
    <t>M.T. CANOPUS</t>
  </si>
  <si>
    <t>VEG OIL</t>
  </si>
  <si>
    <t>5E</t>
  </si>
  <si>
    <t>REQ 3/4/7</t>
  </si>
  <si>
    <t>LPG/C. GREEN SARITA</t>
  </si>
  <si>
    <t>1O</t>
  </si>
  <si>
    <t>OJ -07</t>
  </si>
  <si>
    <t>INIXY126013082</t>
  </si>
  <si>
    <t>M.T. AURELIAN</t>
  </si>
  <si>
    <t>6C</t>
  </si>
  <si>
    <t>C.</t>
  </si>
  <si>
    <t>CONTAINERS</t>
  </si>
  <si>
    <t>KICT</t>
  </si>
  <si>
    <t>D.</t>
  </si>
  <si>
    <t>TUNA VESSELS</t>
  </si>
  <si>
    <t>N I L</t>
  </si>
  <si>
    <t>E.</t>
  </si>
  <si>
    <t>VADINAR</t>
  </si>
  <si>
    <t>VAD</t>
  </si>
  <si>
    <t>AFRAMAX RIO</t>
  </si>
  <si>
    <t>T: IOCL</t>
  </si>
  <si>
    <t>DIVA 1</t>
  </si>
  <si>
    <t>LEGIO X EQUESTRIS</t>
  </si>
  <si>
    <t>NOCTIS</t>
  </si>
  <si>
    <t>T:NAYARA</t>
  </si>
  <si>
    <t>KARTHA</t>
  </si>
  <si>
    <t>QUANTUM HARMONY</t>
  </si>
  <si>
    <t>CHONHCHON</t>
  </si>
  <si>
    <t>EXPECTED VESSELS SHEET</t>
  </si>
  <si>
    <t>SR. NO.</t>
  </si>
  <si>
    <t>Estimated Arrival (Date &amp; Time)</t>
  </si>
  <si>
    <t>Remarks</t>
  </si>
  <si>
    <t xml:space="preserve">A. </t>
  </si>
  <si>
    <t>INIXY126013104</t>
  </si>
  <si>
    <t>MV GAUTAM ATHARV</t>
  </si>
  <si>
    <t>INIXY126013110</t>
  </si>
  <si>
    <t>M.V. GEOSAND</t>
  </si>
  <si>
    <t>GYPSUM</t>
  </si>
  <si>
    <t>GENESIS</t>
  </si>
  <si>
    <t>INIXY125123014</t>
  </si>
  <si>
    <t>M.V. DEVBULK SALIHA</t>
  </si>
  <si>
    <t>STEEL PLATES/COILS</t>
  </si>
  <si>
    <t>M.V. ARUNA CIHAN</t>
  </si>
  <si>
    <t>DAP</t>
  </si>
  <si>
    <t>M.V. GLANZ CORAL</t>
  </si>
  <si>
    <t>MV. YUAN HAI QING HAN</t>
  </si>
  <si>
    <t>UREA</t>
  </si>
  <si>
    <t>TUG NAND SAARTHI TOWING DUMB BARGE DHP SHIVALIK</t>
  </si>
  <si>
    <t>PIPE</t>
  </si>
  <si>
    <t>NOS</t>
  </si>
  <si>
    <t>SHRI CHANDRA</t>
  </si>
  <si>
    <t>INIXY126013064</t>
  </si>
  <si>
    <t>M.V. V LYRA</t>
  </si>
  <si>
    <t>DYHYDRATE POLYHALITE</t>
  </si>
  <si>
    <t>M.V. NAZIA JAHAN</t>
  </si>
  <si>
    <t>BALL CLAY</t>
  </si>
  <si>
    <t>DELTA WATER</t>
  </si>
  <si>
    <t>INIXY125123016</t>
  </si>
  <si>
    <t>M.V. SUNGKIANG</t>
  </si>
  <si>
    <t>AUS LOGS</t>
  </si>
  <si>
    <t>DBS</t>
  </si>
  <si>
    <t xml:space="preserve">DAYS </t>
  </si>
  <si>
    <t>M.V.RUSLANA</t>
  </si>
  <si>
    <t>RAILS/BUNDLES</t>
  </si>
  <si>
    <t>SEATECH SHG</t>
  </si>
  <si>
    <t>INIXY125122856</t>
  </si>
  <si>
    <t>M.V. DEFNE</t>
  </si>
  <si>
    <t>M.T. AL AMERAT</t>
  </si>
  <si>
    <t>INIXY126013111</t>
  </si>
  <si>
    <t>MT HAEIN HOPE</t>
  </si>
  <si>
    <t>INEDIBLE TALLOW</t>
  </si>
  <si>
    <t>OJ 02</t>
  </si>
  <si>
    <t>INIXY126013085</t>
  </si>
  <si>
    <t xml:space="preserve">M.T. TG TAURUS </t>
  </si>
  <si>
    <t>INIXY125122737</t>
  </si>
  <si>
    <t>M.T. ORIENTAL SAKURA</t>
  </si>
  <si>
    <t>ALLIED</t>
  </si>
  <si>
    <t xml:space="preserve">REQ OJ-2,3,4 </t>
  </si>
  <si>
    <t>INIXY125122929</t>
  </si>
  <si>
    <t>M.T. CORONA</t>
  </si>
  <si>
    <t>REQ OJ 07</t>
  </si>
  <si>
    <t>M.T. EASTERLY EAGLE</t>
  </si>
  <si>
    <t>INIXY126013098</t>
  </si>
  <si>
    <t>M.T. SWARNA PUSHP</t>
  </si>
  <si>
    <t>HSD</t>
  </si>
  <si>
    <t>MALARA</t>
  </si>
  <si>
    <t>LPG/C. AL JABIRAH</t>
  </si>
  <si>
    <t>M.T. SOLAR AILENE</t>
  </si>
  <si>
    <t>METHANOL</t>
  </si>
  <si>
    <t>KANOO SHG</t>
  </si>
  <si>
    <t>M.T. RUI BOS GALAXY</t>
  </si>
  <si>
    <t>M.T. DOCOMO</t>
  </si>
  <si>
    <t>LPG/C. WAASMUNSTER</t>
  </si>
  <si>
    <t>PROPANE &amp; BUTANE</t>
  </si>
  <si>
    <t>M.T. SOUTHERN SHARK</t>
  </si>
  <si>
    <t>REQ OJ-2,3</t>
  </si>
  <si>
    <t>M.T. YC PANCY</t>
  </si>
  <si>
    <t>M.T. BOW PLATINUM</t>
  </si>
  <si>
    <t xml:space="preserve">C. </t>
  </si>
  <si>
    <t>M.V. BHARAT</t>
  </si>
  <si>
    <t>UNIFEEDER</t>
  </si>
  <si>
    <t>NRA // REQ KICT STBD</t>
  </si>
  <si>
    <t>M.V SCI CHENNAI</t>
  </si>
  <si>
    <t>M.V. INTER SYDNEY</t>
  </si>
  <si>
    <t>EFFICIENT</t>
  </si>
  <si>
    <t>MV KASHAN</t>
  </si>
  <si>
    <t>MV BARYON 063</t>
  </si>
  <si>
    <t>GHUMLI</t>
  </si>
  <si>
    <t>MV IRENE SRESPECT</t>
  </si>
  <si>
    <t>HAPAG LLOYD</t>
  </si>
  <si>
    <t>M.V. TCI ANAND</t>
  </si>
  <si>
    <t>TCI SEAWAYS</t>
  </si>
  <si>
    <t>M.V. TSS AMBER</t>
  </si>
  <si>
    <t>M.V. ACASTOS</t>
  </si>
  <si>
    <t>M.V. TCI EXPRESS</t>
  </si>
  <si>
    <t xml:space="preserve">E. </t>
  </si>
  <si>
    <t>DESTAN</t>
  </si>
  <si>
    <t>06.01.26</t>
  </si>
  <si>
    <t>T: NAYARA</t>
  </si>
  <si>
    <t>ROSE MAKIS</t>
  </si>
  <si>
    <t>HELIOM</t>
  </si>
  <si>
    <t>AILANA</t>
  </si>
  <si>
    <t>07.01.26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</si>
  <si>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</si>
  <si>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</si>
  <si>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</si>
  <si>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</si>
  <si>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</si>
  <si>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</si>
  <si>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</si>
  <si>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</si>
  <si>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</si>
  <si>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</si>
  <si>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</si>
  <si>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</si>
  <si>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</si>
  <si>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</si>
  <si>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</si>
  <si>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</si>
  <si>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</si>
  <si>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</si>
  <si>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</si>
  <si>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</si>
  <si>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</si>
  <si>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</si>
  <si>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</si>
  <si>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</si>
  <si>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</si>
  <si>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</si>
  <si>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</si>
  <si>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</si>
  <si>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</si>
  <si>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</si>
  <si>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</si>
  <si>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</si>
  <si>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</si>
  <si>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</si>
  <si>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</si>
  <si>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</si>
  <si>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</si>
  <si>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</si>
  <si>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</si>
  <si>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</si>
  <si>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</si>
  <si>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</si>
  <si>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</si>
  <si>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</si>
  <si>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</si>
  <si>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</si>
  <si>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</si>
  <si>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</si>
  <si>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</si>
  <si>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</si>
  <si>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</si>
  <si>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</si>
  <si>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</si>
  <si>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</si>
  <si>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</si>
  <si>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</si>
  <si>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</si>
  <si>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</si>
  <si>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</si>
  <si>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</si>
  <si>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</si>
  <si>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</si>
  <si>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</si>
  <si>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</si>
  <si>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</si>
  <si>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</si>
  <si>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</si>
  <si>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</si>
  <si>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</si>
  <si>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</si>
  <si>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</si>
  <si>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</si>
  <si>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</si>
  <si>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</si>
  <si>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</si>
  <si>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</si>
  <si>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</si>
  <si>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</si>
  <si>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</si>
  <si>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</si>
  <si>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</si>
  <si>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</si>
  <si>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</si>
  <si>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</si>
  <si>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</si>
  <si>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</si>
  <si>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</si>
  <si>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</si>
  <si>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</si>
  <si>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</si>
  <si>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</si>
  <si>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</si>
  <si>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</si>
  <si>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</si>
  <si>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</si>
  <si>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</si>
  <si>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</si>
  <si>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</si>
  <si>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</si>
  <si>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</si>
  <si>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</si>
  <si>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</si>
  <si>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</si>
  <si>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</si>
  <si>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</si>
  <si>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</si>
  <si>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</si>
  <si>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</si>
  <si>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</si>
  <si>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</si>
  <si>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</si>
  <si>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</si>
  <si>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</si>
  <si>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</si>
  <si>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</si>
  <si>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</si>
  <si>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</si>
  <si>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</si>
  <si>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</si>
  <si>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</si>
  <si>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</si>
  <si>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</si>
  <si>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</si>
  <si>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</si>
  <si>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</si>
  <si>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</si>
  <si>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</si>
  <si>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</si>
  <si>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</si>
  <si>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</si>
  <si>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</si>
  <si>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</si>
  <si>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</si>
  <si>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</si>
  <si>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</si>
  <si>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</si>
  <si>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</si>
  <si>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</si>
  <si>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</si>
  <si>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</si>
  <si>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</si>
  <si>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</si>
  <si>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</si>
  <si>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</si>
  <si>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</si>
  <si>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</si>
  <si>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</si>
  <si>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</si>
  <si>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</si>
  <si>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</si>
  <si>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</si>
  <si>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</si>
  <si>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BOMUSTAFA O</t>
  </si>
  <si>
    <t>WILL DO CARGO OPS AT OTB</t>
  </si>
  <si>
    <t xml:space="preserve">RE-ANCH AT OTB ON 0415/24.11.2025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</si>
  <si>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</si>
  <si>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</si>
  <si>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</si>
  <si>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</si>
  <si>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</si>
  <si>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</si>
  <si>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</si>
  <si>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</si>
  <si>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</si>
  <si>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</si>
  <si>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</si>
  <si>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</si>
  <si>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</si>
  <si>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</si>
  <si>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</si>
  <si>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</si>
  <si>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</si>
  <si>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</si>
  <si>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LPG/C WAASMUNSTER</t>
  </si>
  <si>
    <t>M.T. SEA FORTUNE</t>
  </si>
  <si>
    <t>LPG/C. VERRAZAN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</si>
  <si>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</si>
  <si>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</si>
  <si>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</si>
  <si>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</si>
  <si>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</si>
  <si>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</si>
  <si>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</si>
  <si>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</si>
  <si>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</si>
  <si>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</si>
  <si>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</si>
  <si>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</si>
  <si>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</si>
  <si>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</si>
  <si>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</si>
  <si>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</si>
  <si>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</si>
  <si>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</si>
  <si>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</si>
  <si>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</si>
  <si>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</si>
  <si>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</si>
  <si>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</si>
  <si>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</si>
  <si>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 xml:space="preserve"> INIXY126013093</t>
  </si>
  <si>
    <t>HSL TAMPA</t>
  </si>
  <si>
    <t>ADITYA MARINE LIMITED</t>
  </si>
  <si>
    <t>DATED : 07-01-2026</t>
  </si>
  <si>
    <t xml:space="preserve">SAGAR VRMIKA </t>
  </si>
  <si>
    <t>INIXY126013115</t>
  </si>
  <si>
    <t>INIXY126012100</t>
  </si>
  <si>
    <t>VIDHYA LAXMI 1</t>
  </si>
  <si>
    <t>8 1/2 - 15 1/4</t>
  </si>
  <si>
    <t>NEW STRENGTH</t>
  </si>
  <si>
    <t>T : IOCL</t>
  </si>
  <si>
    <t>125 3/4 - 139</t>
  </si>
  <si>
    <t>150 3/4 - 160 1/2</t>
  </si>
  <si>
    <t>(4)</t>
  </si>
  <si>
    <t>FROM CJ 4</t>
  </si>
  <si>
    <t>72 1/4 -80 1/2</t>
  </si>
  <si>
    <t>(11)</t>
  </si>
  <si>
    <t>87 - 94 1/2</t>
  </si>
  <si>
    <t xml:space="preserve">AML </t>
  </si>
  <si>
    <t>BAXICO</t>
  </si>
  <si>
    <t>(3)</t>
  </si>
  <si>
    <t>(15)</t>
  </si>
  <si>
    <t>50 1/2 - 57</t>
  </si>
  <si>
    <t>46 1/4 - 49 1/2</t>
  </si>
  <si>
    <t>99 109 1/2</t>
  </si>
  <si>
    <t>25 1/4 - 31 3/4</t>
  </si>
  <si>
    <t>32 3/4 - 40 3/4</t>
  </si>
  <si>
    <t>PROPANE &amp; B</t>
  </si>
  <si>
    <t xml:space="preserve">PROPANE &amp; B </t>
  </si>
  <si>
    <t>M.T. ROSE MAKIS</t>
  </si>
  <si>
    <t>TUG AB 3000 + BG VISHVANETRA</t>
  </si>
  <si>
    <t>INIXY126013116</t>
  </si>
  <si>
    <t>REQ 2 HMC</t>
  </si>
  <si>
    <t>M.T. PARAMITA</t>
  </si>
  <si>
    <t>INIXY126013092</t>
  </si>
  <si>
    <t>VINYL ACETATE M.</t>
  </si>
  <si>
    <t>WILHELMSEN</t>
  </si>
  <si>
    <t xml:space="preserve">REQ 3H/DAYS </t>
  </si>
  <si>
    <t>TO CHECK, AG</t>
  </si>
  <si>
    <t>BAL PAY. MAIL 6/1052</t>
  </si>
  <si>
    <t>DOCS SUBMITTED</t>
  </si>
  <si>
    <t>TO LOAD BAL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</si>
</sst>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9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4" fillId="0" borderId="0" xfId="0" applyFont="1"/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4" borderId="0" xfId="0" applyFont="1" applyFill="1"/>
    <xf numFmtId="2" fontId="16" fillId="0" borderId="20" xfId="0" applyNumberFormat="1" applyFont="1" applyBorder="1" applyAlignment="1">
      <alignment horizontal="left" vertical="center"/>
    </xf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2" fontId="9" fillId="0" borderId="31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165" fontId="9" fillId="3" borderId="31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26" fillId="2" borderId="17" xfId="0" applyFont="1" applyFill="1" applyBorder="1" applyAlignment="1">
      <alignment vertical="center" wrapText="1"/>
    </xf>
    <xf numFmtId="165" fontId="27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65" fontId="28" fillId="3" borderId="22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22" fontId="0" fillId="0" borderId="0" xfId="0" applyNumberFormat="1"/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quotePrefix="1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16" fillId="0" borderId="20" xfId="0" quotePrefix="1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165" fontId="16" fillId="0" borderId="0" xfId="0" quotePrefix="1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2" fontId="25" fillId="0" borderId="22" xfId="0" applyNumberFormat="1" applyFont="1" applyBorder="1" applyAlignment="1">
      <alignment horizontal="center" vertical="center"/>
    </xf>
    <xf numFmtId="3" fontId="25" fillId="0" borderId="22" xfId="0" applyNumberFormat="1" applyFont="1" applyBorder="1" applyAlignment="1">
      <alignment horizontal="center" vertical="center"/>
    </xf>
    <xf numFmtId="165" fontId="25" fillId="3" borderId="22" xfId="0" applyNumberFormat="1" applyFont="1" applyFill="1" applyBorder="1" applyAlignment="1">
      <alignment horizontal="center" vertical="center"/>
    </xf>
    <xf numFmtId="165" fontId="25" fillId="4" borderId="22" xfId="0" applyNumberFormat="1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25" fillId="2" borderId="37" xfId="0" applyFont="1" applyFill="1" applyBorder="1" applyAlignment="1">
      <alignment vertical="center" wrapText="1"/>
    </xf>
    <xf numFmtId="0" fontId="25" fillId="2" borderId="38" xfId="0" applyFont="1" applyFill="1" applyBorder="1" applyAlignment="1">
      <alignment vertical="center" wrapText="1"/>
    </xf>
    <xf numFmtId="0" fontId="26" fillId="2" borderId="38" xfId="0" applyFont="1" applyFill="1" applyBorder="1" applyAlignment="1">
      <alignment vertical="center" wrapText="1"/>
    </xf>
    <xf numFmtId="0" fontId="25" fillId="2" borderId="39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1643062</xdr:colOff>
      <xdr:row>3</xdr:row>
      <xdr:rowOff>500063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67000" cy="2309812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showGridLines="0" topLeftCell="A19" zoomScale="40" zoomScaleNormal="40" workbookViewId="0">
      <selection activeCell="G44" sqref="G44"/>
    </sheetView>
  </sheetViews>
  <sheetFormatPr defaultColWidth="8.88671875" defaultRowHeight="13.5" customHeight="1"/>
  <cols>
    <col min="1" max="1" width="15.33203125" style="10" customWidth="1"/>
    <col min="2" max="2" width="28.33203125" bestFit="1" customWidth="1"/>
    <col min="3" max="3" width="24.109375" style="10" customWidth="1"/>
    <col min="4" max="4" width="33.33203125" style="10" bestFit="1" customWidth="1"/>
    <col min="5" max="5" width="61.33203125" style="16" customWidth="1"/>
    <col min="6" max="6" width="37" bestFit="1" customWidth="1"/>
    <col min="7" max="7" width="11.33203125" style="10" bestFit="1" customWidth="1"/>
    <col min="8" max="8" width="19.33203125" style="10" bestFit="1" customWidth="1"/>
    <col min="9" max="9" width="10.109375" style="10" bestFit="1" customWidth="1"/>
    <col min="10" max="10" width="47.88671875" style="16" bestFit="1" customWidth="1"/>
    <col min="11" max="11" width="23" style="98" bestFit="1" customWidth="1"/>
    <col min="12" max="12" width="13.33203125" style="98" bestFit="1" customWidth="1"/>
    <col min="13" max="13" width="28.33203125" style="10" bestFit="1" customWidth="1"/>
    <col min="14" max="14" width="45.109375" style="10" customWidth="1"/>
    <col min="15" max="15" width="49" style="10" customWidth="1"/>
    <col min="16" max="16" width="48.33203125" style="10" bestFit="1" customWidth="1"/>
    <col min="17" max="17" width="47.109375" style="16" bestFit="1" customWidth="1"/>
    <col min="18" max="18" width="72.33203125" customWidth="1"/>
    <col min="22" max="22" width="23" bestFit="1" customWidth="1"/>
    <col min="23" max="23" width="9.332031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95"/>
      <c r="L1" s="95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81" t="s">
        <v>0</v>
      </c>
      <c r="H2" s="181"/>
      <c r="I2" s="181"/>
      <c r="J2" s="181"/>
      <c r="K2" s="181"/>
      <c r="L2" s="181"/>
      <c r="M2" s="181"/>
      <c r="N2" s="181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82" t="s">
        <v>2</v>
      </c>
      <c r="H3" s="182"/>
      <c r="I3" s="182"/>
      <c r="J3" s="182"/>
      <c r="K3" s="182"/>
      <c r="L3" s="182"/>
      <c r="M3" s="182"/>
      <c r="N3" s="182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183" t="s">
        <v>4</v>
      </c>
      <c r="H4" s="183"/>
      <c r="I4" s="183"/>
      <c r="J4" s="183"/>
      <c r="K4" s="183"/>
      <c r="L4" s="183"/>
      <c r="M4" s="183"/>
      <c r="N4" s="183"/>
      <c r="O4" s="18" t="s">
        <v>5</v>
      </c>
      <c r="P4" s="18"/>
      <c r="Q4" s="20"/>
      <c r="R4" s="56" t="s">
        <v>615</v>
      </c>
    </row>
    <row r="5" spans="1:22" ht="34.5" customHeight="1" thickBot="1">
      <c r="A5" s="21"/>
      <c r="B5" s="22"/>
      <c r="C5" s="21"/>
      <c r="D5" s="21"/>
      <c r="E5" s="23"/>
      <c r="F5" s="22"/>
      <c r="G5" s="21"/>
      <c r="H5" s="21"/>
      <c r="I5" s="21"/>
      <c r="J5" s="23"/>
      <c r="K5" s="96"/>
      <c r="L5" s="96"/>
      <c r="M5" s="21"/>
      <c r="N5" s="21"/>
      <c r="O5" s="21"/>
      <c r="P5" s="21"/>
      <c r="Q5" s="23"/>
      <c r="R5" s="22"/>
    </row>
    <row r="6" spans="1:22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40"/>
      <c r="K7" s="97"/>
      <c r="L7" s="97"/>
      <c r="M7" s="28"/>
      <c r="N7" s="28"/>
      <c r="O7" s="28"/>
      <c r="P7" s="28"/>
      <c r="Q7" s="28"/>
      <c r="R7" s="29"/>
    </row>
    <row r="8" spans="1:22" s="17" customFormat="1" ht="45" customHeight="1">
      <c r="A8" s="39">
        <v>1</v>
      </c>
      <c r="B8" s="41" t="s">
        <v>24</v>
      </c>
      <c r="C8" s="42"/>
      <c r="D8" s="40"/>
      <c r="E8" s="60" t="s">
        <v>49</v>
      </c>
      <c r="F8" s="43"/>
      <c r="G8" s="40"/>
      <c r="H8" s="40"/>
      <c r="I8" s="40"/>
      <c r="J8" s="123"/>
      <c r="K8" s="40"/>
      <c r="L8" s="40"/>
      <c r="M8" s="44"/>
      <c r="N8" s="45"/>
      <c r="O8" s="45"/>
      <c r="P8" s="45"/>
      <c r="Q8" s="40"/>
      <c r="R8" s="46"/>
      <c r="V8" s="104"/>
    </row>
    <row r="9" spans="1:22" s="17" customFormat="1" ht="45" customHeight="1">
      <c r="A9" s="39">
        <v>2</v>
      </c>
      <c r="B9" s="41" t="s">
        <v>30</v>
      </c>
      <c r="C9" s="42" t="s">
        <v>61</v>
      </c>
      <c r="D9" s="40" t="s">
        <v>31</v>
      </c>
      <c r="E9" s="43" t="s">
        <v>32</v>
      </c>
      <c r="F9" s="43" t="s">
        <v>33</v>
      </c>
      <c r="G9" s="40" t="s">
        <v>26</v>
      </c>
      <c r="H9" s="40">
        <v>119.95</v>
      </c>
      <c r="I9" s="40" t="s">
        <v>27</v>
      </c>
      <c r="J9" s="123" t="s">
        <v>34</v>
      </c>
      <c r="K9" s="40">
        <v>3292.6149999999998</v>
      </c>
      <c r="L9" s="40" t="s">
        <v>28</v>
      </c>
      <c r="M9" s="44">
        <v>8000</v>
      </c>
      <c r="N9" s="45">
        <v>46029.552083333336</v>
      </c>
      <c r="O9" s="45">
        <v>46029.597222222219</v>
      </c>
      <c r="P9" s="45">
        <f t="shared" ref="P9" si="0">IFERROR(N9+(K9/M9)+(2/24),"")</f>
        <v>46030.04699354167</v>
      </c>
      <c r="Q9" s="40" t="s">
        <v>35</v>
      </c>
      <c r="R9" s="46"/>
    </row>
    <row r="10" spans="1:22" s="17" customFormat="1" ht="45" customHeight="1">
      <c r="A10" s="47"/>
      <c r="B10" s="49"/>
      <c r="C10" s="69">
        <v>6</v>
      </c>
      <c r="D10" s="48" t="s">
        <v>225</v>
      </c>
      <c r="E10" s="50" t="s">
        <v>226</v>
      </c>
      <c r="F10" s="50" t="s">
        <v>635</v>
      </c>
      <c r="G10" s="48"/>
      <c r="H10" s="48">
        <v>76.2</v>
      </c>
      <c r="I10" s="48" t="s">
        <v>43</v>
      </c>
      <c r="J10" s="119" t="s">
        <v>227</v>
      </c>
      <c r="K10" s="48">
        <v>4000</v>
      </c>
      <c r="L10" s="48" t="s">
        <v>28</v>
      </c>
      <c r="M10" s="51"/>
      <c r="N10" s="52"/>
      <c r="O10" s="52"/>
      <c r="P10" s="52"/>
      <c r="Q10" s="48" t="s">
        <v>116</v>
      </c>
      <c r="R10" s="53" t="s">
        <v>36</v>
      </c>
    </row>
    <row r="11" spans="1:22" s="17" customFormat="1" ht="45" customHeight="1">
      <c r="A11" s="39">
        <v>3</v>
      </c>
      <c r="B11" s="41" t="s">
        <v>37</v>
      </c>
      <c r="C11" s="42">
        <v>7</v>
      </c>
      <c r="D11" s="40" t="s">
        <v>248</v>
      </c>
      <c r="E11" s="43" t="s">
        <v>249</v>
      </c>
      <c r="F11" s="43" t="s">
        <v>634</v>
      </c>
      <c r="G11" s="40"/>
      <c r="H11" s="125">
        <v>189.9</v>
      </c>
      <c r="I11" s="40" t="s">
        <v>43</v>
      </c>
      <c r="J11" s="43" t="s">
        <v>250</v>
      </c>
      <c r="K11" s="40">
        <f>22500+30400</f>
        <v>52900</v>
      </c>
      <c r="L11" s="40" t="s">
        <v>28</v>
      </c>
      <c r="M11" s="44"/>
      <c r="N11" s="45">
        <v>46029.013888888891</v>
      </c>
      <c r="O11" s="45">
        <v>46029.104166666664</v>
      </c>
      <c r="P11" s="45"/>
      <c r="Q11" s="40" t="s">
        <v>251</v>
      </c>
      <c r="R11" s="46"/>
    </row>
    <row r="12" spans="1:22" s="17" customFormat="1" ht="45" customHeight="1">
      <c r="A12" s="30"/>
      <c r="B12" s="156"/>
      <c r="C12" s="157">
        <v>9</v>
      </c>
      <c r="D12" s="158" t="s">
        <v>40</v>
      </c>
      <c r="E12" s="159" t="s">
        <v>41</v>
      </c>
      <c r="F12" s="159" t="s">
        <v>627</v>
      </c>
      <c r="G12" s="158" t="s">
        <v>26</v>
      </c>
      <c r="H12" s="165">
        <v>189.99</v>
      </c>
      <c r="I12" s="158" t="s">
        <v>43</v>
      </c>
      <c r="J12" s="159" t="s">
        <v>44</v>
      </c>
      <c r="K12" s="158">
        <v>50000</v>
      </c>
      <c r="L12" s="158" t="s">
        <v>28</v>
      </c>
      <c r="M12" s="163">
        <v>27500</v>
      </c>
      <c r="N12" s="161">
        <v>46028.031944444447</v>
      </c>
      <c r="O12" s="161">
        <v>46028.104166666664</v>
      </c>
      <c r="P12" s="161">
        <f t="shared" ref="P12" si="1">IFERROR(N12+(K12/M12)+(2/24),"")</f>
        <v>46029.933459595966</v>
      </c>
      <c r="Q12" s="158" t="s">
        <v>45</v>
      </c>
      <c r="R12" s="38" t="s">
        <v>626</v>
      </c>
    </row>
    <row r="13" spans="1:22" s="17" customFormat="1" ht="45" customHeight="1">
      <c r="A13" s="47"/>
      <c r="B13" s="49"/>
      <c r="C13" s="69" t="s">
        <v>625</v>
      </c>
      <c r="D13" s="48" t="s">
        <v>40</v>
      </c>
      <c r="E13" s="50" t="s">
        <v>41</v>
      </c>
      <c r="F13" s="50" t="s">
        <v>42</v>
      </c>
      <c r="G13" s="48" t="s">
        <v>26</v>
      </c>
      <c r="H13" s="122">
        <v>189.99</v>
      </c>
      <c r="I13" s="48" t="s">
        <v>43</v>
      </c>
      <c r="J13" s="50" t="s">
        <v>44</v>
      </c>
      <c r="K13" s="48">
        <v>50000</v>
      </c>
      <c r="L13" s="48" t="s">
        <v>28</v>
      </c>
      <c r="M13" s="51">
        <v>27500</v>
      </c>
      <c r="N13" s="52">
        <v>46028.031944444447</v>
      </c>
      <c r="O13" s="52">
        <v>46028.104166666664</v>
      </c>
      <c r="P13" s="52">
        <f t="shared" ref="P13" si="2">IFERROR(N13+(K13/M13)+(2/24),"")</f>
        <v>46029.933459595966</v>
      </c>
      <c r="Q13" s="48" t="s">
        <v>45</v>
      </c>
      <c r="R13" s="53"/>
    </row>
    <row r="14" spans="1:22" s="17" customFormat="1" ht="45" customHeight="1">
      <c r="A14" s="57">
        <v>4</v>
      </c>
      <c r="B14" s="59" t="s">
        <v>48</v>
      </c>
      <c r="C14" s="65"/>
      <c r="D14" s="58"/>
      <c r="E14" s="60" t="s">
        <v>49</v>
      </c>
      <c r="F14" s="60"/>
      <c r="G14" s="58"/>
      <c r="H14" s="58"/>
      <c r="I14" s="58"/>
      <c r="J14" s="103"/>
      <c r="K14" s="58"/>
      <c r="L14" s="58"/>
      <c r="M14" s="93"/>
      <c r="N14" s="63"/>
      <c r="O14" s="63"/>
      <c r="P14" s="63"/>
      <c r="Q14" s="58"/>
      <c r="R14" s="64"/>
    </row>
    <row r="15" spans="1:22" s="17" customFormat="1" ht="45" customHeight="1">
      <c r="A15" s="30">
        <v>5</v>
      </c>
      <c r="B15" s="32" t="s">
        <v>50</v>
      </c>
      <c r="C15" s="33">
        <v>16</v>
      </c>
      <c r="D15" s="31" t="s">
        <v>51</v>
      </c>
      <c r="E15" s="34" t="s">
        <v>52</v>
      </c>
      <c r="F15" s="34" t="s">
        <v>53</v>
      </c>
      <c r="G15" s="31" t="s">
        <v>26</v>
      </c>
      <c r="H15" s="31">
        <v>179.97</v>
      </c>
      <c r="I15" s="31" t="s">
        <v>27</v>
      </c>
      <c r="J15" s="94" t="s">
        <v>54</v>
      </c>
      <c r="K15" s="31">
        <v>34759.129000000001</v>
      </c>
      <c r="L15" s="31" t="s">
        <v>28</v>
      </c>
      <c r="M15" s="36">
        <v>3000</v>
      </c>
      <c r="N15" s="37">
        <v>46023.974999999999</v>
      </c>
      <c r="O15" s="37">
        <v>46024.072916666664</v>
      </c>
      <c r="P15" s="37">
        <f>IFERROR(N15+(K15/M15)+(2/24),"")</f>
        <v>46035.644709666667</v>
      </c>
      <c r="Q15" s="31" t="s">
        <v>55</v>
      </c>
      <c r="R15" s="38"/>
    </row>
    <row r="16" spans="1:22" s="17" customFormat="1" ht="45" customHeight="1">
      <c r="A16" s="30"/>
      <c r="B16" s="32"/>
      <c r="C16" s="33">
        <v>8</v>
      </c>
      <c r="D16" s="31" t="s">
        <v>56</v>
      </c>
      <c r="E16" s="34" t="s">
        <v>57</v>
      </c>
      <c r="F16" s="34" t="s">
        <v>58</v>
      </c>
      <c r="G16" s="31" t="s">
        <v>29</v>
      </c>
      <c r="H16" s="35">
        <v>292</v>
      </c>
      <c r="I16" s="31" t="s">
        <v>27</v>
      </c>
      <c r="J16" s="34" t="s">
        <v>59</v>
      </c>
      <c r="K16" s="31">
        <v>59500</v>
      </c>
      <c r="L16" s="31" t="s">
        <v>28</v>
      </c>
      <c r="M16" s="36">
        <v>19000</v>
      </c>
      <c r="N16" s="37">
        <v>46028.808333333334</v>
      </c>
      <c r="O16" s="37">
        <v>46028.899305555555</v>
      </c>
      <c r="P16" s="37">
        <f>IFERROR(N16+(K16/M16)+(2/24),"")</f>
        <v>46032.023245614037</v>
      </c>
      <c r="Q16" s="31" t="s">
        <v>60</v>
      </c>
      <c r="R16" s="38"/>
    </row>
    <row r="17" spans="1:18" s="17" customFormat="1" ht="45" customHeight="1">
      <c r="A17" s="57">
        <v>6</v>
      </c>
      <c r="B17" s="59" t="s">
        <v>63</v>
      </c>
      <c r="C17" s="65"/>
      <c r="D17" s="58"/>
      <c r="E17" s="60" t="s">
        <v>49</v>
      </c>
      <c r="F17" s="60"/>
      <c r="G17" s="58"/>
      <c r="H17" s="61"/>
      <c r="I17" s="58"/>
      <c r="J17" s="60"/>
      <c r="K17" s="58"/>
      <c r="L17" s="58"/>
      <c r="M17" s="62"/>
      <c r="N17" s="63"/>
      <c r="O17" s="63"/>
      <c r="P17" s="63"/>
      <c r="Q17" s="58"/>
      <c r="R17" s="64"/>
    </row>
    <row r="18" spans="1:18" s="17" customFormat="1" ht="45" customHeight="1">
      <c r="A18" s="57">
        <v>7</v>
      </c>
      <c r="B18" s="59" t="s">
        <v>64</v>
      </c>
      <c r="C18" s="65"/>
      <c r="D18" s="58"/>
      <c r="E18" s="60" t="s">
        <v>49</v>
      </c>
      <c r="F18" s="60"/>
      <c r="G18" s="58"/>
      <c r="H18" s="61"/>
      <c r="I18" s="58"/>
      <c r="J18" s="60"/>
      <c r="K18" s="58"/>
      <c r="L18" s="58"/>
      <c r="M18" s="62"/>
      <c r="N18" s="63"/>
      <c r="O18" s="63"/>
      <c r="P18" s="63"/>
      <c r="Q18" s="58"/>
      <c r="R18" s="64"/>
    </row>
    <row r="19" spans="1:18" s="17" customFormat="1" ht="45" customHeight="1">
      <c r="A19" s="57">
        <v>8</v>
      </c>
      <c r="B19" s="59" t="s">
        <v>65</v>
      </c>
      <c r="C19" s="65">
        <v>14</v>
      </c>
      <c r="D19" s="58" t="s">
        <v>66</v>
      </c>
      <c r="E19" s="60" t="s">
        <v>67</v>
      </c>
      <c r="F19" s="60" t="s">
        <v>623</v>
      </c>
      <c r="G19" s="58" t="s">
        <v>29</v>
      </c>
      <c r="H19" s="61">
        <v>174.7</v>
      </c>
      <c r="I19" s="58" t="s">
        <v>27</v>
      </c>
      <c r="J19" s="60" t="s">
        <v>68</v>
      </c>
      <c r="K19" s="58">
        <v>30005</v>
      </c>
      <c r="L19" s="58" t="s">
        <v>28</v>
      </c>
      <c r="M19" s="62">
        <v>6500</v>
      </c>
      <c r="N19" s="63">
        <v>46027.232638888891</v>
      </c>
      <c r="O19" s="63"/>
      <c r="P19" s="63">
        <f>IFERROR(N19+(K19/M19)+(2/24),"")</f>
        <v>46031.932126068379</v>
      </c>
      <c r="Q19" s="58" t="s">
        <v>62</v>
      </c>
      <c r="R19" s="64"/>
    </row>
    <row r="20" spans="1:18" s="17" customFormat="1" ht="45" customHeight="1">
      <c r="A20" s="57">
        <v>9</v>
      </c>
      <c r="B20" s="59" t="s">
        <v>69</v>
      </c>
      <c r="C20" s="33" t="s">
        <v>633</v>
      </c>
      <c r="D20" s="31" t="s">
        <v>70</v>
      </c>
      <c r="E20" s="34" t="s">
        <v>71</v>
      </c>
      <c r="F20" s="34" t="s">
        <v>624</v>
      </c>
      <c r="G20" s="31" t="s">
        <v>29</v>
      </c>
      <c r="H20" s="35">
        <v>179.97</v>
      </c>
      <c r="I20" s="31" t="s">
        <v>43</v>
      </c>
      <c r="J20" s="34" t="s">
        <v>72</v>
      </c>
      <c r="K20" s="31">
        <v>36245</v>
      </c>
      <c r="L20" s="31" t="s">
        <v>28</v>
      </c>
      <c r="M20" s="36" t="s">
        <v>73</v>
      </c>
      <c r="N20" s="37">
        <v>46028.039583333331</v>
      </c>
      <c r="O20" s="37">
        <v>46028.114583333336</v>
      </c>
      <c r="P20" s="63">
        <v>46030.114583333336</v>
      </c>
      <c r="Q20" s="31" t="s">
        <v>74</v>
      </c>
      <c r="R20" s="38"/>
    </row>
    <row r="21" spans="1:18" s="17" customFormat="1" ht="45" customHeight="1">
      <c r="A21" s="57">
        <v>10</v>
      </c>
      <c r="B21" s="59" t="s">
        <v>75</v>
      </c>
      <c r="C21" s="65"/>
      <c r="D21" s="58"/>
      <c r="E21" s="60" t="s">
        <v>49</v>
      </c>
      <c r="F21" s="60"/>
      <c r="G21" s="58"/>
      <c r="H21" s="58"/>
      <c r="I21" s="58"/>
      <c r="J21" s="103"/>
      <c r="K21" s="58"/>
      <c r="L21" s="58"/>
      <c r="M21" s="93"/>
      <c r="N21" s="63"/>
      <c r="O21" s="63"/>
      <c r="P21" s="63"/>
      <c r="Q21" s="58"/>
      <c r="R21" s="64"/>
    </row>
    <row r="22" spans="1:18" s="17" customFormat="1" ht="45" customHeight="1">
      <c r="A22" s="57">
        <v>11</v>
      </c>
      <c r="B22" s="59" t="s">
        <v>76</v>
      </c>
      <c r="C22" s="65" t="s">
        <v>77</v>
      </c>
      <c r="D22" s="58" t="s">
        <v>78</v>
      </c>
      <c r="E22" s="60" t="s">
        <v>79</v>
      </c>
      <c r="F22" s="60" t="s">
        <v>80</v>
      </c>
      <c r="G22" s="58" t="s">
        <v>29</v>
      </c>
      <c r="H22" s="58">
        <v>119.8</v>
      </c>
      <c r="I22" s="58" t="s">
        <v>43</v>
      </c>
      <c r="J22" s="103" t="s">
        <v>81</v>
      </c>
      <c r="K22" s="58">
        <v>720</v>
      </c>
      <c r="L22" s="58" t="s">
        <v>28</v>
      </c>
      <c r="M22" s="93"/>
      <c r="N22" s="63">
        <v>46028.45</v>
      </c>
      <c r="O22" s="63">
        <v>46028.534722222219</v>
      </c>
      <c r="P22" s="63"/>
      <c r="Q22" s="58" t="s">
        <v>82</v>
      </c>
      <c r="R22" s="64"/>
    </row>
    <row r="23" spans="1:18" s="17" customFormat="1" ht="45" customHeight="1">
      <c r="A23" s="39">
        <v>12</v>
      </c>
      <c r="B23" s="41" t="s">
        <v>83</v>
      </c>
      <c r="C23" s="42">
        <v>2</v>
      </c>
      <c r="D23" s="40" t="s">
        <v>161</v>
      </c>
      <c r="E23" s="43" t="s">
        <v>162</v>
      </c>
      <c r="F23" s="43" t="s">
        <v>620</v>
      </c>
      <c r="G23" s="40"/>
      <c r="H23" s="40">
        <v>154.30000000000001</v>
      </c>
      <c r="I23" s="40" t="s">
        <v>43</v>
      </c>
      <c r="J23" s="123" t="s">
        <v>163</v>
      </c>
      <c r="K23" s="40">
        <v>22700</v>
      </c>
      <c r="L23" s="40" t="s">
        <v>28</v>
      </c>
      <c r="M23" s="44"/>
      <c r="N23" s="45"/>
      <c r="O23" s="45"/>
      <c r="P23" s="45"/>
      <c r="Q23" s="40" t="s">
        <v>55</v>
      </c>
      <c r="R23" s="46" t="s">
        <v>36</v>
      </c>
    </row>
    <row r="24" spans="1:18" s="17" customFormat="1" ht="45" customHeight="1">
      <c r="A24" s="30"/>
      <c r="B24" s="32"/>
      <c r="C24" s="33">
        <v>4</v>
      </c>
      <c r="D24" s="31" t="s">
        <v>179</v>
      </c>
      <c r="E24" s="34" t="s">
        <v>180</v>
      </c>
      <c r="F24" s="34" t="s">
        <v>637</v>
      </c>
      <c r="G24" s="31"/>
      <c r="H24" s="35">
        <v>140.19999999999999</v>
      </c>
      <c r="I24" s="31" t="s">
        <v>43</v>
      </c>
      <c r="J24" s="34" t="s">
        <v>181</v>
      </c>
      <c r="K24" s="31">
        <v>12725</v>
      </c>
      <c r="L24" s="31" t="s">
        <v>28</v>
      </c>
      <c r="M24" s="36"/>
      <c r="N24" s="37"/>
      <c r="O24" s="37"/>
      <c r="P24" s="37"/>
      <c r="Q24" s="31" t="s">
        <v>97</v>
      </c>
      <c r="R24" s="38" t="s">
        <v>36</v>
      </c>
    </row>
    <row r="25" spans="1:18" s="17" customFormat="1" ht="45" customHeight="1">
      <c r="A25" s="30"/>
      <c r="B25" s="32"/>
      <c r="C25" s="33">
        <v>13</v>
      </c>
      <c r="D25" s="31" t="s">
        <v>176</v>
      </c>
      <c r="E25" s="34" t="s">
        <v>177</v>
      </c>
      <c r="F25" s="34"/>
      <c r="G25" s="31"/>
      <c r="H25" s="35">
        <v>139.5</v>
      </c>
      <c r="I25" s="31" t="s">
        <v>27</v>
      </c>
      <c r="J25" s="34" t="s">
        <v>178</v>
      </c>
      <c r="K25" s="31">
        <v>1231</v>
      </c>
      <c r="L25" s="31" t="s">
        <v>28</v>
      </c>
      <c r="M25" s="36"/>
      <c r="N25" s="37"/>
      <c r="O25" s="37"/>
      <c r="P25" s="37"/>
      <c r="Q25" s="31" t="s">
        <v>630</v>
      </c>
      <c r="R25" s="38"/>
    </row>
    <row r="26" spans="1:18" s="17" customFormat="1" ht="45" customHeight="1">
      <c r="A26" s="30"/>
      <c r="B26" s="32"/>
      <c r="C26" s="33" t="s">
        <v>84</v>
      </c>
      <c r="D26" s="31" t="s">
        <v>85</v>
      </c>
      <c r="E26" s="34" t="s">
        <v>86</v>
      </c>
      <c r="F26" s="34" t="s">
        <v>87</v>
      </c>
      <c r="G26" s="31" t="s">
        <v>26</v>
      </c>
      <c r="H26" s="35">
        <v>199.98</v>
      </c>
      <c r="I26" s="31" t="s">
        <v>27</v>
      </c>
      <c r="J26" s="34" t="s">
        <v>88</v>
      </c>
      <c r="K26" s="31">
        <v>43879</v>
      </c>
      <c r="L26" s="31" t="s">
        <v>89</v>
      </c>
      <c r="M26" s="36">
        <v>4000</v>
      </c>
      <c r="N26" s="37">
        <v>46023.041666666664</v>
      </c>
      <c r="O26" s="37">
        <v>46023.135416666664</v>
      </c>
      <c r="P26" s="37">
        <f t="shared" ref="P26:P27" si="3">IFERROR(N26+(K26/M26)+(2/24),"")</f>
        <v>46034.094749999997</v>
      </c>
      <c r="Q26" s="31" t="s">
        <v>62</v>
      </c>
      <c r="R26" s="38"/>
    </row>
    <row r="27" spans="1:18" s="17" customFormat="1" ht="45" customHeight="1">
      <c r="A27" s="30"/>
      <c r="B27" s="32"/>
      <c r="C27" s="33">
        <v>3</v>
      </c>
      <c r="D27" s="31" t="s">
        <v>90</v>
      </c>
      <c r="E27" s="34" t="s">
        <v>91</v>
      </c>
      <c r="F27" s="34" t="s">
        <v>92</v>
      </c>
      <c r="G27" s="31" t="s">
        <v>29</v>
      </c>
      <c r="H27" s="35">
        <v>177</v>
      </c>
      <c r="I27" s="31" t="s">
        <v>43</v>
      </c>
      <c r="J27" s="34" t="s">
        <v>93</v>
      </c>
      <c r="K27" s="31">
        <v>30000</v>
      </c>
      <c r="L27" s="31" t="s">
        <v>28</v>
      </c>
      <c r="M27" s="36">
        <v>3500</v>
      </c>
      <c r="N27" s="37">
        <v>46023.000694444447</v>
      </c>
      <c r="O27" s="37">
        <v>46023.131944444445</v>
      </c>
      <c r="P27" s="37">
        <f t="shared" si="3"/>
        <v>46031.65545634921</v>
      </c>
      <c r="Q27" s="31" t="s">
        <v>94</v>
      </c>
      <c r="R27" s="38"/>
    </row>
    <row r="28" spans="1:18" s="17" customFormat="1" ht="45" customHeight="1">
      <c r="A28" s="39">
        <v>13</v>
      </c>
      <c r="B28" s="41" t="s">
        <v>95</v>
      </c>
      <c r="C28" s="42">
        <v>1</v>
      </c>
      <c r="D28" s="40" t="s">
        <v>204</v>
      </c>
      <c r="E28" s="43" t="s">
        <v>205</v>
      </c>
      <c r="F28" s="43" t="s">
        <v>25</v>
      </c>
      <c r="G28" s="40" t="s">
        <v>26</v>
      </c>
      <c r="H28" s="40">
        <v>179.99</v>
      </c>
      <c r="I28" s="40" t="s">
        <v>206</v>
      </c>
      <c r="J28" s="123" t="s">
        <v>207</v>
      </c>
      <c r="K28" s="40">
        <v>34436</v>
      </c>
      <c r="L28" s="40" t="s">
        <v>89</v>
      </c>
      <c r="M28" s="162"/>
      <c r="N28" s="45">
        <v>46029.220833333333</v>
      </c>
      <c r="O28" s="45">
        <v>46029.274305555555</v>
      </c>
      <c r="P28" s="45"/>
      <c r="Q28" s="40" t="s">
        <v>208</v>
      </c>
      <c r="R28" s="46"/>
    </row>
    <row r="29" spans="1:18" s="17" customFormat="1" ht="45" customHeight="1">
      <c r="A29" s="47"/>
      <c r="B29" s="49"/>
      <c r="C29" s="69">
        <v>5</v>
      </c>
      <c r="D29" s="48" t="s">
        <v>189</v>
      </c>
      <c r="E29" s="50" t="s">
        <v>190</v>
      </c>
      <c r="F29" s="50" t="s">
        <v>638</v>
      </c>
      <c r="G29" s="48"/>
      <c r="H29" s="122">
        <v>179.96</v>
      </c>
      <c r="I29" s="48" t="s">
        <v>27</v>
      </c>
      <c r="J29" s="50" t="s">
        <v>54</v>
      </c>
      <c r="K29" s="48">
        <v>35156</v>
      </c>
      <c r="L29" s="48" t="s">
        <v>89</v>
      </c>
      <c r="M29" s="51"/>
      <c r="N29" s="52"/>
      <c r="O29" s="52"/>
      <c r="P29" s="52"/>
      <c r="Q29" s="48" t="s">
        <v>62</v>
      </c>
      <c r="R29" s="53" t="s">
        <v>36</v>
      </c>
    </row>
    <row r="30" spans="1:18" s="17" customFormat="1" ht="45" customHeight="1">
      <c r="A30" s="30">
        <v>14</v>
      </c>
      <c r="B30" s="156" t="s">
        <v>96</v>
      </c>
      <c r="C30" s="69" t="s">
        <v>98</v>
      </c>
      <c r="D30" s="48" t="s">
        <v>99</v>
      </c>
      <c r="E30" s="50" t="s">
        <v>100</v>
      </c>
      <c r="F30" s="50"/>
      <c r="G30" s="48" t="s">
        <v>26</v>
      </c>
      <c r="H30" s="48">
        <v>70</v>
      </c>
      <c r="I30" s="48" t="s">
        <v>27</v>
      </c>
      <c r="J30" s="119" t="s">
        <v>101</v>
      </c>
      <c r="K30" s="48">
        <v>2152.3719999999998</v>
      </c>
      <c r="L30" s="48" t="s">
        <v>28</v>
      </c>
      <c r="M30" s="51"/>
      <c r="N30" s="52">
        <v>46027.15</v>
      </c>
      <c r="O30" s="52">
        <v>46027.1875</v>
      </c>
      <c r="P30" s="52"/>
      <c r="Q30" s="48" t="s">
        <v>102</v>
      </c>
      <c r="R30" s="53"/>
    </row>
    <row r="31" spans="1:18" s="17" customFormat="1" ht="45" customHeight="1">
      <c r="A31" s="39">
        <v>15</v>
      </c>
      <c r="B31" s="41" t="s">
        <v>103</v>
      </c>
      <c r="C31" s="42" t="s">
        <v>628</v>
      </c>
      <c r="D31" s="40"/>
      <c r="E31" s="43" t="s">
        <v>104</v>
      </c>
      <c r="F31" s="43" t="s">
        <v>105</v>
      </c>
      <c r="G31" s="40" t="s">
        <v>26</v>
      </c>
      <c r="H31" s="40">
        <v>207.4</v>
      </c>
      <c r="I31" s="40" t="s">
        <v>14</v>
      </c>
      <c r="J31" s="123" t="s">
        <v>106</v>
      </c>
      <c r="K31" s="40">
        <v>1600</v>
      </c>
      <c r="L31" s="40" t="s">
        <v>107</v>
      </c>
      <c r="M31" s="162" t="s">
        <v>126</v>
      </c>
      <c r="N31" s="45">
        <v>46028.555555555555</v>
      </c>
      <c r="O31" s="45">
        <v>46028.606249999997</v>
      </c>
      <c r="P31" s="45">
        <v>46029</v>
      </c>
      <c r="Q31" s="40" t="s">
        <v>108</v>
      </c>
      <c r="R31" s="46"/>
    </row>
    <row r="32" spans="1:18" s="17" customFormat="1" ht="45" customHeight="1">
      <c r="A32" s="30"/>
      <c r="B32" s="156"/>
      <c r="C32" s="157">
        <v>11</v>
      </c>
      <c r="D32" s="158"/>
      <c r="E32" s="159" t="s">
        <v>395</v>
      </c>
      <c r="F32" s="159" t="s">
        <v>629</v>
      </c>
      <c r="G32" s="158"/>
      <c r="H32" s="165">
        <v>159.53</v>
      </c>
      <c r="I32" s="158" t="s">
        <v>14</v>
      </c>
      <c r="J32" s="159" t="s">
        <v>106</v>
      </c>
      <c r="K32" s="158">
        <v>400</v>
      </c>
      <c r="L32" s="158" t="s">
        <v>107</v>
      </c>
      <c r="M32" s="160" t="s">
        <v>126</v>
      </c>
      <c r="N32" s="161"/>
      <c r="O32" s="161"/>
      <c r="P32" s="161"/>
      <c r="Q32" s="158" t="s">
        <v>396</v>
      </c>
      <c r="R32" s="38" t="s">
        <v>36</v>
      </c>
    </row>
    <row r="33" spans="1:18" s="17" customFormat="1" ht="45" customHeight="1">
      <c r="A33" s="47"/>
      <c r="B33" s="49"/>
      <c r="C33" s="69">
        <v>12</v>
      </c>
      <c r="D33" s="48"/>
      <c r="E33" s="50" t="s">
        <v>392</v>
      </c>
      <c r="F33" s="50" t="s">
        <v>636</v>
      </c>
      <c r="G33" s="48" t="s">
        <v>26</v>
      </c>
      <c r="H33" s="122">
        <v>231.53</v>
      </c>
      <c r="I33" s="48" t="s">
        <v>43</v>
      </c>
      <c r="J33" s="50" t="s">
        <v>106</v>
      </c>
      <c r="K33" s="48">
        <v>1200</v>
      </c>
      <c r="L33" s="48" t="s">
        <v>107</v>
      </c>
      <c r="M33" s="164" t="s">
        <v>126</v>
      </c>
      <c r="N33" s="52">
        <v>46029.065972222219</v>
      </c>
      <c r="O33" s="52">
        <v>46029.088194444441</v>
      </c>
      <c r="P33" s="52">
        <v>46030</v>
      </c>
      <c r="Q33" s="48" t="s">
        <v>393</v>
      </c>
      <c r="R33" s="53"/>
    </row>
    <row r="34" spans="1:18" s="17" customFormat="1" ht="45" customHeight="1">
      <c r="A34" s="39">
        <v>16</v>
      </c>
      <c r="B34" s="41" t="s">
        <v>109</v>
      </c>
      <c r="C34" s="42">
        <v>1</v>
      </c>
      <c r="D34" s="40"/>
      <c r="E34" s="43" t="s">
        <v>110</v>
      </c>
      <c r="F34" s="43"/>
      <c r="G34" s="40" t="s">
        <v>26</v>
      </c>
      <c r="H34" s="125">
        <v>229.02</v>
      </c>
      <c r="I34" s="40" t="s">
        <v>27</v>
      </c>
      <c r="J34" s="43" t="s">
        <v>111</v>
      </c>
      <c r="K34" s="40">
        <v>75920</v>
      </c>
      <c r="L34" s="40" t="s">
        <v>28</v>
      </c>
      <c r="M34" s="44"/>
      <c r="N34" s="45">
        <v>46028.212500000001</v>
      </c>
      <c r="O34" s="45"/>
      <c r="P34" s="45"/>
      <c r="Q34" s="40" t="s">
        <v>94</v>
      </c>
      <c r="R34" s="46"/>
    </row>
    <row r="35" spans="1:18" s="17" customFormat="1" ht="45" customHeight="1">
      <c r="A35" s="30"/>
      <c r="B35" s="156"/>
      <c r="C35" s="157">
        <v>3</v>
      </c>
      <c r="D35" s="158"/>
      <c r="E35" s="159" t="s">
        <v>112</v>
      </c>
      <c r="F35" s="159"/>
      <c r="G35" s="158" t="s">
        <v>29</v>
      </c>
      <c r="H35" s="165">
        <v>179.99</v>
      </c>
      <c r="I35" s="158" t="s">
        <v>27</v>
      </c>
      <c r="J35" s="159" t="s">
        <v>113</v>
      </c>
      <c r="K35" s="158">
        <v>33000</v>
      </c>
      <c r="L35" s="158" t="s">
        <v>28</v>
      </c>
      <c r="M35" s="163"/>
      <c r="N35" s="161">
        <v>46027.958333333336</v>
      </c>
      <c r="O35" s="161"/>
      <c r="P35" s="161"/>
      <c r="Q35" s="158" t="s">
        <v>94</v>
      </c>
      <c r="R35" s="38"/>
    </row>
    <row r="36" spans="1:18" s="17" customFormat="1" ht="45" customHeight="1">
      <c r="A36" s="47"/>
      <c r="B36" s="49"/>
      <c r="C36" s="69">
        <v>4</v>
      </c>
      <c r="D36" s="48"/>
      <c r="E36" s="50" t="s">
        <v>114</v>
      </c>
      <c r="F36" s="50"/>
      <c r="G36" s="48" t="s">
        <v>26</v>
      </c>
      <c r="H36" s="122">
        <v>190</v>
      </c>
      <c r="I36" s="48" t="s">
        <v>27</v>
      </c>
      <c r="J36" s="50" t="s">
        <v>115</v>
      </c>
      <c r="K36" s="48">
        <v>55100</v>
      </c>
      <c r="L36" s="48" t="s">
        <v>28</v>
      </c>
      <c r="M36" s="51"/>
      <c r="N36" s="52">
        <v>46025.125</v>
      </c>
      <c r="O36" s="52">
        <v>46025.402777777781</v>
      </c>
      <c r="P36" s="52">
        <v>46028</v>
      </c>
      <c r="Q36" s="48" t="s">
        <v>116</v>
      </c>
      <c r="R36" s="53"/>
    </row>
    <row r="37" spans="1:18" s="17" customFormat="1" ht="45" customHeight="1">
      <c r="A37" s="39">
        <v>17</v>
      </c>
      <c r="B37" s="41" t="s">
        <v>117</v>
      </c>
      <c r="C37" s="42">
        <v>1</v>
      </c>
      <c r="D37" s="40"/>
      <c r="E37" s="43" t="s">
        <v>375</v>
      </c>
      <c r="F37" s="43"/>
      <c r="G37" s="40"/>
      <c r="H37" s="125">
        <v>178</v>
      </c>
      <c r="I37" s="40" t="s">
        <v>27</v>
      </c>
      <c r="J37" s="43" t="s">
        <v>639</v>
      </c>
      <c r="K37" s="40">
        <v>20000</v>
      </c>
      <c r="L37" s="40" t="s">
        <v>28</v>
      </c>
      <c r="M37" s="92">
        <v>775</v>
      </c>
      <c r="N37" s="45">
        <v>46029.26666666667</v>
      </c>
      <c r="O37" s="45"/>
      <c r="P37" s="161">
        <f>IFERROR(N37+((K37/M37)/24)+(6/24),"")</f>
        <v>46030.591935483877</v>
      </c>
      <c r="Q37" s="40" t="s">
        <v>39</v>
      </c>
      <c r="R37" s="46"/>
    </row>
    <row r="38" spans="1:18" s="17" customFormat="1" ht="45" customHeight="1">
      <c r="A38" s="30"/>
      <c r="B38" s="156"/>
      <c r="C38" s="157" t="s">
        <v>122</v>
      </c>
      <c r="D38" s="158" t="s">
        <v>119</v>
      </c>
      <c r="E38" s="159" t="s">
        <v>120</v>
      </c>
      <c r="F38" s="159"/>
      <c r="G38" s="158" t="s">
        <v>29</v>
      </c>
      <c r="H38" s="165">
        <v>144.03</v>
      </c>
      <c r="I38" s="158" t="s">
        <v>27</v>
      </c>
      <c r="J38" s="159" t="s">
        <v>121</v>
      </c>
      <c r="K38" s="158">
        <v>9925</v>
      </c>
      <c r="L38" s="158" t="s">
        <v>28</v>
      </c>
      <c r="M38" s="92">
        <v>360</v>
      </c>
      <c r="N38" s="161">
        <v>46028.383333333331</v>
      </c>
      <c r="O38" s="161">
        <v>46028.504166666666</v>
      </c>
      <c r="P38" s="161">
        <f>IFERROR(N38+((K38/M38)/24)+(4/24),"")</f>
        <v>46029.69872685185</v>
      </c>
      <c r="Q38" s="158" t="s">
        <v>39</v>
      </c>
      <c r="R38" s="38"/>
    </row>
    <row r="39" spans="1:18" s="17" customFormat="1" ht="45" customHeight="1">
      <c r="A39" s="30"/>
      <c r="B39" s="156"/>
      <c r="C39" s="157">
        <v>2</v>
      </c>
      <c r="D39" s="158" t="s">
        <v>262</v>
      </c>
      <c r="E39" s="159" t="s">
        <v>263</v>
      </c>
      <c r="F39" s="159"/>
      <c r="G39" s="158"/>
      <c r="H39" s="165">
        <v>119.62</v>
      </c>
      <c r="I39" s="158" t="s">
        <v>27</v>
      </c>
      <c r="J39" s="159" t="s">
        <v>121</v>
      </c>
      <c r="K39" s="158">
        <v>1001</v>
      </c>
      <c r="L39" s="158" t="s">
        <v>28</v>
      </c>
      <c r="M39" s="92">
        <v>225</v>
      </c>
      <c r="N39" s="161"/>
      <c r="O39" s="161"/>
      <c r="P39" s="161"/>
      <c r="Q39" s="158" t="s">
        <v>125</v>
      </c>
      <c r="R39" s="38" t="s">
        <v>36</v>
      </c>
    </row>
    <row r="40" spans="1:18" s="17" customFormat="1" ht="45" customHeight="1">
      <c r="A40" s="30"/>
      <c r="B40" s="156"/>
      <c r="C40" s="157" t="s">
        <v>632</v>
      </c>
      <c r="D40" s="158" t="s">
        <v>123</v>
      </c>
      <c r="E40" s="159" t="s">
        <v>124</v>
      </c>
      <c r="F40" s="159"/>
      <c r="G40" s="158" t="s">
        <v>26</v>
      </c>
      <c r="H40" s="165">
        <v>185</v>
      </c>
      <c r="I40" s="158" t="s">
        <v>43</v>
      </c>
      <c r="J40" s="159" t="s">
        <v>121</v>
      </c>
      <c r="K40" s="158">
        <v>15015</v>
      </c>
      <c r="L40" s="158" t="s">
        <v>28</v>
      </c>
      <c r="M40" s="92">
        <v>475</v>
      </c>
      <c r="N40" s="161">
        <v>46027.65625</v>
      </c>
      <c r="O40" s="161">
        <v>46027.815972222219</v>
      </c>
      <c r="P40" s="161">
        <f>IFERROR(N40+((K40/M40)/24)+(4/24),"")</f>
        <v>46029.140021929823</v>
      </c>
      <c r="Q40" s="158" t="s">
        <v>116</v>
      </c>
      <c r="R40" s="38"/>
    </row>
    <row r="41" spans="1:18" s="17" customFormat="1" ht="45" customHeight="1">
      <c r="A41" s="30"/>
      <c r="B41" s="156"/>
      <c r="C41" s="157">
        <v>3</v>
      </c>
      <c r="D41" s="158" t="s">
        <v>268</v>
      </c>
      <c r="E41" s="159" t="s">
        <v>269</v>
      </c>
      <c r="F41" s="159"/>
      <c r="G41" s="158"/>
      <c r="H41" s="165">
        <v>145.53</v>
      </c>
      <c r="I41" s="158" t="s">
        <v>27</v>
      </c>
      <c r="J41" s="159" t="s">
        <v>121</v>
      </c>
      <c r="K41" s="158">
        <v>3504.4470000000001</v>
      </c>
      <c r="L41" s="158" t="s">
        <v>28</v>
      </c>
      <c r="M41" s="92">
        <v>225</v>
      </c>
      <c r="N41" s="161"/>
      <c r="O41" s="161"/>
      <c r="P41" s="161"/>
      <c r="Q41" s="158" t="s">
        <v>125</v>
      </c>
      <c r="R41" s="38" t="s">
        <v>36</v>
      </c>
    </row>
    <row r="42" spans="1:18" s="17" customFormat="1" ht="45" customHeight="1">
      <c r="A42" s="30"/>
      <c r="B42" s="156"/>
      <c r="C42" s="157">
        <v>4</v>
      </c>
      <c r="D42" s="158" t="s">
        <v>259</v>
      </c>
      <c r="E42" s="159" t="s">
        <v>260</v>
      </c>
      <c r="F42" s="159"/>
      <c r="G42" s="158"/>
      <c r="H42" s="165">
        <v>159.80000000000001</v>
      </c>
      <c r="I42" s="158" t="s">
        <v>206</v>
      </c>
      <c r="J42" s="159" t="s">
        <v>129</v>
      </c>
      <c r="K42" s="158">
        <v>18999.802</v>
      </c>
      <c r="L42" s="158" t="s">
        <v>28</v>
      </c>
      <c r="M42" s="92">
        <v>525</v>
      </c>
      <c r="N42" s="161">
        <v>46029.170138888891</v>
      </c>
      <c r="O42" s="161"/>
      <c r="P42" s="161">
        <f>IFERROR(N42+((K42/M42)/24)+(4/24),"")</f>
        <v>46030.844726349205</v>
      </c>
      <c r="Q42" s="158" t="s">
        <v>261</v>
      </c>
      <c r="R42" s="38"/>
    </row>
    <row r="43" spans="1:18" s="17" customFormat="1" ht="45" customHeight="1">
      <c r="A43" s="30"/>
      <c r="B43" s="156"/>
      <c r="C43" s="157">
        <v>5</v>
      </c>
      <c r="D43" s="158" t="s">
        <v>271</v>
      </c>
      <c r="E43" s="159" t="s">
        <v>272</v>
      </c>
      <c r="F43" s="159"/>
      <c r="G43" s="158" t="s">
        <v>26</v>
      </c>
      <c r="H43" s="165">
        <v>90.22</v>
      </c>
      <c r="I43" s="158" t="s">
        <v>27</v>
      </c>
      <c r="J43" s="159" t="s">
        <v>121</v>
      </c>
      <c r="K43" s="158">
        <v>3447.19</v>
      </c>
      <c r="L43" s="158" t="s">
        <v>28</v>
      </c>
      <c r="M43" s="92">
        <v>200</v>
      </c>
      <c r="N43" s="161">
        <v>46029.05</v>
      </c>
      <c r="O43" s="161">
        <v>46029.162499999999</v>
      </c>
      <c r="P43" s="161">
        <f>IFERROR(N43+((K43/M43)/24)+(4/24),"")</f>
        <v>46029.934831250001</v>
      </c>
      <c r="Q43" s="158" t="s">
        <v>273</v>
      </c>
      <c r="R43" s="38"/>
    </row>
    <row r="44" spans="1:18" s="17" customFormat="1" ht="45" customHeight="1">
      <c r="A44" s="30"/>
      <c r="B44" s="156"/>
      <c r="C44" s="157">
        <v>6</v>
      </c>
      <c r="D44" s="158" t="s">
        <v>371</v>
      </c>
      <c r="E44" s="159" t="s">
        <v>372</v>
      </c>
      <c r="F44" s="159"/>
      <c r="G44" s="158"/>
      <c r="H44" s="165">
        <v>184.9</v>
      </c>
      <c r="I44" s="158" t="s">
        <v>27</v>
      </c>
      <c r="J44" s="159" t="s">
        <v>373</v>
      </c>
      <c r="K44" s="158">
        <v>28288.13</v>
      </c>
      <c r="L44" s="158" t="s">
        <v>28</v>
      </c>
      <c r="M44" s="99" t="s">
        <v>126</v>
      </c>
      <c r="N44" s="161">
        <v>46029.158333333333</v>
      </c>
      <c r="O44" s="161">
        <v>46029.270833333336</v>
      </c>
      <c r="P44" s="167" t="s">
        <v>126</v>
      </c>
      <c r="Q44" s="158" t="s">
        <v>374</v>
      </c>
      <c r="R44" s="38"/>
    </row>
    <row r="45" spans="1:18" s="17" customFormat="1" ht="45" customHeight="1">
      <c r="A45" s="30"/>
      <c r="B45" s="156"/>
      <c r="C45" s="157">
        <v>7</v>
      </c>
      <c r="D45" s="158"/>
      <c r="E45" s="159" t="s">
        <v>293</v>
      </c>
      <c r="F45" s="159"/>
      <c r="G45" s="158"/>
      <c r="H45" s="165">
        <v>225.27</v>
      </c>
      <c r="I45" s="158" t="s">
        <v>27</v>
      </c>
      <c r="J45" s="159" t="s">
        <v>640</v>
      </c>
      <c r="K45" s="158">
        <v>20000</v>
      </c>
      <c r="L45" s="158" t="s">
        <v>28</v>
      </c>
      <c r="M45" s="92">
        <v>775</v>
      </c>
      <c r="N45" s="161"/>
      <c r="O45" s="161"/>
      <c r="P45" s="161"/>
      <c r="Q45" s="158" t="s">
        <v>39</v>
      </c>
      <c r="R45" s="38" t="s">
        <v>36</v>
      </c>
    </row>
    <row r="46" spans="1:18" s="17" customFormat="1" ht="45" customHeight="1">
      <c r="A46" s="39">
        <v>18</v>
      </c>
      <c r="B46" s="41" t="s">
        <v>131</v>
      </c>
      <c r="C46" s="40" t="s">
        <v>132</v>
      </c>
      <c r="D46" s="40"/>
      <c r="E46" s="43" t="s">
        <v>315</v>
      </c>
      <c r="F46" s="87"/>
      <c r="G46" s="87"/>
      <c r="H46" s="87"/>
      <c r="I46" s="40" t="s">
        <v>27</v>
      </c>
      <c r="J46" s="43" t="s">
        <v>134</v>
      </c>
      <c r="K46" s="40">
        <v>152513</v>
      </c>
      <c r="L46" s="40" t="s">
        <v>28</v>
      </c>
      <c r="M46" s="87"/>
      <c r="N46" s="88">
        <v>46028.425000000003</v>
      </c>
      <c r="O46" s="88">
        <v>46028.541666666664</v>
      </c>
      <c r="P46" s="91"/>
      <c r="Q46" s="43"/>
      <c r="R46" s="89"/>
    </row>
    <row r="47" spans="1:18" s="17" customFormat="1" ht="45" customHeight="1">
      <c r="A47" s="30"/>
      <c r="B47" s="32"/>
      <c r="C47" s="31" t="s">
        <v>133</v>
      </c>
      <c r="D47" s="31"/>
      <c r="E47" s="34" t="s">
        <v>128</v>
      </c>
      <c r="F47" s="99"/>
      <c r="G47" s="99"/>
      <c r="H47" s="99"/>
      <c r="I47" s="31"/>
      <c r="J47" s="34"/>
      <c r="K47" s="31"/>
      <c r="L47" s="31"/>
      <c r="M47" s="99"/>
      <c r="N47" s="100"/>
      <c r="O47" s="100"/>
      <c r="P47" s="31"/>
      <c r="Q47" s="34"/>
      <c r="R47" s="54"/>
    </row>
    <row r="48" spans="1:18" s="17" customFormat="1" ht="45" customHeight="1">
      <c r="A48" s="30"/>
      <c r="B48" s="32"/>
      <c r="C48" s="31" t="s">
        <v>135</v>
      </c>
      <c r="D48" s="31"/>
      <c r="E48" s="34" t="s">
        <v>314</v>
      </c>
      <c r="F48" s="99"/>
      <c r="G48" s="99"/>
      <c r="H48" s="99"/>
      <c r="I48" s="31" t="s">
        <v>27</v>
      </c>
      <c r="J48" s="34" t="s">
        <v>134</v>
      </c>
      <c r="K48" s="31">
        <v>99865</v>
      </c>
      <c r="L48" s="31" t="s">
        <v>28</v>
      </c>
      <c r="M48" s="99"/>
      <c r="N48" s="100">
        <v>46028.629166666666</v>
      </c>
      <c r="O48" s="100">
        <v>46028.70416666667</v>
      </c>
      <c r="P48" s="31"/>
      <c r="Q48" s="34"/>
      <c r="R48" s="54"/>
    </row>
    <row r="49" spans="1:18" s="17" customFormat="1" ht="45" customHeight="1">
      <c r="A49" s="30"/>
      <c r="B49" s="32"/>
      <c r="C49" s="31" t="s">
        <v>136</v>
      </c>
      <c r="D49" s="31"/>
      <c r="E49" s="34" t="s">
        <v>408</v>
      </c>
      <c r="F49" s="99"/>
      <c r="G49" s="99"/>
      <c r="H49" s="99"/>
      <c r="I49" s="31" t="s">
        <v>43</v>
      </c>
      <c r="J49" s="34" t="s">
        <v>138</v>
      </c>
      <c r="K49" s="31">
        <v>40000</v>
      </c>
      <c r="L49" s="31" t="s">
        <v>28</v>
      </c>
      <c r="M49" s="99"/>
      <c r="N49" s="100">
        <v>46028.85</v>
      </c>
      <c r="O49" s="100">
        <v>46029.01666666667</v>
      </c>
      <c r="P49" s="31"/>
      <c r="Q49" s="34"/>
      <c r="R49" s="54"/>
    </row>
    <row r="50" spans="1:18" s="17" customFormat="1" ht="45" customHeight="1">
      <c r="A50" s="47"/>
      <c r="B50" s="49"/>
      <c r="C50" s="48" t="s">
        <v>137</v>
      </c>
      <c r="D50" s="48"/>
      <c r="E50" s="50" t="s">
        <v>128</v>
      </c>
      <c r="F50" s="101"/>
      <c r="G50" s="101"/>
      <c r="H50" s="101"/>
      <c r="I50" s="48"/>
      <c r="J50" s="50"/>
      <c r="K50" s="48"/>
      <c r="L50" s="48"/>
      <c r="M50" s="101"/>
      <c r="N50" s="102"/>
      <c r="O50" s="102"/>
      <c r="P50" s="102"/>
      <c r="Q50" s="50"/>
      <c r="R50" s="90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3"/>
  <sheetViews>
    <sheetView showGridLines="0" tabSelected="1" topLeftCell="A6" zoomScale="50" zoomScaleNormal="50" workbookViewId="0">
      <selection activeCell="L7" sqref="L7"/>
    </sheetView>
  </sheetViews>
  <sheetFormatPr defaultColWidth="9.109375" defaultRowHeight="14.4"/>
  <cols>
    <col min="1" max="1" width="8.33203125" style="66" customWidth="1"/>
    <col min="2" max="2" width="9.33203125" style="66" customWidth="1"/>
    <col min="3" max="3" width="25.88671875" style="68" customWidth="1"/>
    <col min="4" max="4" width="50.44140625" style="66" bestFit="1" customWidth="1"/>
    <col min="5" max="5" width="11.109375" style="66" customWidth="1"/>
    <col min="6" max="6" width="14.109375" style="66" customWidth="1"/>
    <col min="7" max="7" width="7.33203125" style="66" customWidth="1"/>
    <col min="8" max="8" width="25.33203125" style="66" bestFit="1" customWidth="1"/>
    <col min="9" max="9" width="13.88671875" style="66" customWidth="1"/>
    <col min="10" max="10" width="9.33203125" style="66" customWidth="1"/>
    <col min="11" max="11" width="26.109375" style="66" bestFit="1" customWidth="1"/>
    <col min="12" max="12" width="30.33203125" style="66" customWidth="1"/>
    <col min="13" max="13" width="5.33203125" style="66" customWidth="1"/>
    <col min="14" max="14" width="7.6640625" style="66" customWidth="1"/>
    <col min="15" max="16" width="5.33203125" style="66" customWidth="1"/>
    <col min="17" max="17" width="6.88671875" style="66" customWidth="1"/>
    <col min="18" max="21" width="5.33203125" style="66" customWidth="1"/>
    <col min="22" max="22" width="29" style="66" bestFit="1" customWidth="1"/>
    <col min="23" max="23" width="53.109375" style="66" bestFit="1" customWidth="1"/>
    <col min="24" max="16384" width="9.109375" style="66"/>
  </cols>
  <sheetData>
    <row r="1" spans="1:23 16384:16384" ht="31.2">
      <c r="A1" s="184" t="s">
        <v>139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1" t="str">
        <f>'AT BERTH'!R4</f>
        <v>DATED : 07-01-2026</v>
      </c>
    </row>
    <row r="2" spans="1:23 16384:16384" s="67" customFormat="1" ht="136.80000000000001">
      <c r="A2" s="15" t="s">
        <v>140</v>
      </c>
      <c r="B2" s="15" t="s">
        <v>141</v>
      </c>
      <c r="C2" s="15" t="s">
        <v>142</v>
      </c>
      <c r="D2" s="15" t="s">
        <v>143</v>
      </c>
      <c r="E2" s="15" t="s">
        <v>144</v>
      </c>
      <c r="F2" s="15" t="s">
        <v>145</v>
      </c>
      <c r="G2" s="15" t="s">
        <v>146</v>
      </c>
      <c r="H2" s="15" t="s">
        <v>147</v>
      </c>
      <c r="I2" s="15" t="s">
        <v>148</v>
      </c>
      <c r="J2" s="15" t="s">
        <v>17</v>
      </c>
      <c r="K2" s="15" t="s">
        <v>149</v>
      </c>
      <c r="L2" s="15" t="s">
        <v>150</v>
      </c>
      <c r="M2" s="15" t="s">
        <v>151</v>
      </c>
      <c r="N2" s="15" t="s">
        <v>152</v>
      </c>
      <c r="O2" s="15" t="s">
        <v>37</v>
      </c>
      <c r="P2" s="15" t="s">
        <v>153</v>
      </c>
      <c r="Q2" s="15" t="s">
        <v>69</v>
      </c>
      <c r="R2" s="15" t="s">
        <v>64</v>
      </c>
      <c r="S2" s="15" t="s">
        <v>154</v>
      </c>
      <c r="T2" s="15" t="s">
        <v>155</v>
      </c>
      <c r="U2" s="15" t="s">
        <v>156</v>
      </c>
      <c r="V2" s="15" t="s">
        <v>157</v>
      </c>
      <c r="W2" s="15" t="s">
        <v>23</v>
      </c>
    </row>
    <row r="3" spans="1:23 16384:16384" ht="45" customHeight="1">
      <c r="A3" s="106" t="s">
        <v>158</v>
      </c>
      <c r="B3" s="107"/>
      <c r="C3" s="107"/>
      <c r="D3" s="141" t="s">
        <v>159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8"/>
    </row>
    <row r="4" spans="1:23 16384:16384" customFormat="1" ht="28.5" customHeight="1">
      <c r="A4" s="79" t="s">
        <v>186</v>
      </c>
      <c r="B4" s="71" t="s">
        <v>160</v>
      </c>
      <c r="C4" s="71" t="s">
        <v>161</v>
      </c>
      <c r="D4" s="127" t="s">
        <v>162</v>
      </c>
      <c r="E4" s="128">
        <v>5.6</v>
      </c>
      <c r="F4" s="128">
        <v>154.30000000000001</v>
      </c>
      <c r="G4" s="71" t="s">
        <v>43</v>
      </c>
      <c r="H4" s="127" t="s">
        <v>163</v>
      </c>
      <c r="I4" s="129">
        <v>22700</v>
      </c>
      <c r="J4" s="71" t="s">
        <v>28</v>
      </c>
      <c r="K4" s="130">
        <v>45997.541666666664</v>
      </c>
      <c r="L4" s="130">
        <v>46001.458333333336</v>
      </c>
      <c r="M4" s="71"/>
      <c r="N4" s="71"/>
      <c r="O4" s="71"/>
      <c r="P4" s="71"/>
      <c r="Q4" s="71"/>
      <c r="R4" s="71"/>
      <c r="S4" s="71"/>
      <c r="T4" s="71"/>
      <c r="U4" s="71" t="s">
        <v>188</v>
      </c>
      <c r="V4" s="127" t="s">
        <v>55</v>
      </c>
      <c r="W4" s="132" t="s">
        <v>219</v>
      </c>
    </row>
    <row r="5" spans="1:23 16384:16384" customFormat="1" ht="28.5" customHeight="1">
      <c r="A5" s="79">
        <v>1</v>
      </c>
      <c r="B5" s="71" t="s">
        <v>160</v>
      </c>
      <c r="C5" s="71" t="s">
        <v>164</v>
      </c>
      <c r="D5" s="127" t="s">
        <v>165</v>
      </c>
      <c r="E5" s="128">
        <v>9.6199999999999992</v>
      </c>
      <c r="F5" s="128">
        <v>169</v>
      </c>
      <c r="G5" s="71" t="s">
        <v>43</v>
      </c>
      <c r="H5" s="127" t="s">
        <v>93</v>
      </c>
      <c r="I5" s="129">
        <v>27000</v>
      </c>
      <c r="J5" s="71" t="s">
        <v>28</v>
      </c>
      <c r="K5" s="130">
        <v>46004.21875</v>
      </c>
      <c r="L5" s="130">
        <v>46005.458333333336</v>
      </c>
      <c r="M5" s="71"/>
      <c r="N5" s="71"/>
      <c r="O5" s="71"/>
      <c r="P5" s="71"/>
      <c r="Q5" s="71"/>
      <c r="R5" s="71"/>
      <c r="S5" s="71"/>
      <c r="T5" s="71"/>
      <c r="U5" s="71">
        <v>2</v>
      </c>
      <c r="V5" s="127" t="s">
        <v>55</v>
      </c>
      <c r="W5" s="132" t="s">
        <v>166</v>
      </c>
    </row>
    <row r="6" spans="1:23 16384:16384" customFormat="1" ht="28.5" customHeight="1">
      <c r="A6" s="79">
        <v>2</v>
      </c>
      <c r="B6" s="71" t="s">
        <v>160</v>
      </c>
      <c r="C6" s="71" t="s">
        <v>167</v>
      </c>
      <c r="D6" s="127" t="s">
        <v>168</v>
      </c>
      <c r="E6" s="128"/>
      <c r="F6" s="128">
        <v>120</v>
      </c>
      <c r="G6" s="71" t="s">
        <v>43</v>
      </c>
      <c r="H6" s="127" t="s">
        <v>93</v>
      </c>
      <c r="I6" s="129">
        <v>12141</v>
      </c>
      <c r="J6" s="71" t="s">
        <v>28</v>
      </c>
      <c r="K6" s="130">
        <v>46012.121527777781</v>
      </c>
      <c r="L6" s="130">
        <v>46012.458333333336</v>
      </c>
      <c r="M6" s="71"/>
      <c r="N6" s="71"/>
      <c r="O6" s="71"/>
      <c r="P6" s="71"/>
      <c r="Q6" s="71"/>
      <c r="R6" s="71"/>
      <c r="S6" s="71"/>
      <c r="T6" s="71"/>
      <c r="U6" s="71">
        <v>3</v>
      </c>
      <c r="V6" s="127" t="s">
        <v>94</v>
      </c>
      <c r="W6" s="132" t="s">
        <v>166</v>
      </c>
    </row>
    <row r="7" spans="1:23 16384:16384" customFormat="1" ht="28.5" customHeight="1">
      <c r="A7" s="79">
        <v>3</v>
      </c>
      <c r="B7" s="71" t="s">
        <v>160</v>
      </c>
      <c r="C7" s="71" t="s">
        <v>169</v>
      </c>
      <c r="D7" s="127" t="s">
        <v>170</v>
      </c>
      <c r="E7" s="128">
        <v>6.5</v>
      </c>
      <c r="F7" s="128">
        <v>179.88</v>
      </c>
      <c r="G7" s="71" t="s">
        <v>43</v>
      </c>
      <c r="H7" s="127" t="s">
        <v>171</v>
      </c>
      <c r="I7" s="129">
        <v>24595</v>
      </c>
      <c r="J7" s="71" t="s">
        <v>28</v>
      </c>
      <c r="K7" s="130">
        <v>46016.135416666664</v>
      </c>
      <c r="L7" s="130">
        <v>46016.135416666664</v>
      </c>
      <c r="M7" s="71"/>
      <c r="N7" s="71"/>
      <c r="O7" s="71"/>
      <c r="P7" s="71"/>
      <c r="Q7" s="71"/>
      <c r="R7" s="71"/>
      <c r="S7" s="71"/>
      <c r="T7" s="71"/>
      <c r="U7" s="71">
        <v>4</v>
      </c>
      <c r="V7" s="127" t="s">
        <v>172</v>
      </c>
      <c r="W7" s="132" t="s">
        <v>166</v>
      </c>
    </row>
    <row r="8" spans="1:23 16384:16384" customFormat="1" ht="28.5" customHeight="1">
      <c r="A8" s="79">
        <v>4</v>
      </c>
      <c r="B8" s="71" t="s">
        <v>160</v>
      </c>
      <c r="C8" s="71" t="s">
        <v>173</v>
      </c>
      <c r="D8" s="127" t="s">
        <v>174</v>
      </c>
      <c r="E8" s="128">
        <v>5</v>
      </c>
      <c r="F8" s="128">
        <v>148.27000000000001</v>
      </c>
      <c r="G8" s="71" t="s">
        <v>43</v>
      </c>
      <c r="H8" s="127" t="s">
        <v>175</v>
      </c>
      <c r="I8" s="129">
        <v>18500</v>
      </c>
      <c r="J8" s="71" t="s">
        <v>28</v>
      </c>
      <c r="K8" s="130">
        <v>46012.493055555555</v>
      </c>
      <c r="L8" s="130">
        <v>46016.458333333336</v>
      </c>
      <c r="M8" s="71"/>
      <c r="N8" s="71"/>
      <c r="O8" s="71"/>
      <c r="P8" s="71"/>
      <c r="Q8" s="71"/>
      <c r="R8" s="71"/>
      <c r="S8" s="71"/>
      <c r="T8" s="71"/>
      <c r="U8" s="71">
        <v>5</v>
      </c>
      <c r="V8" s="127" t="s">
        <v>55</v>
      </c>
      <c r="W8" s="132" t="s">
        <v>166</v>
      </c>
    </row>
    <row r="9" spans="1:23 16384:16384" customFormat="1" ht="28.5" customHeight="1">
      <c r="A9" s="79" t="s">
        <v>186</v>
      </c>
      <c r="B9" s="71" t="s">
        <v>160</v>
      </c>
      <c r="C9" s="71" t="s">
        <v>179</v>
      </c>
      <c r="D9" s="127" t="s">
        <v>180</v>
      </c>
      <c r="E9" s="128">
        <v>3.8</v>
      </c>
      <c r="F9" s="128">
        <v>140.19999999999999</v>
      </c>
      <c r="G9" s="71" t="s">
        <v>43</v>
      </c>
      <c r="H9" s="127" t="s">
        <v>181</v>
      </c>
      <c r="I9" s="129">
        <v>12725</v>
      </c>
      <c r="J9" s="71" t="s">
        <v>28</v>
      </c>
      <c r="K9" s="130">
        <v>46013.677083333336</v>
      </c>
      <c r="L9" s="130">
        <v>46018.458333333336</v>
      </c>
      <c r="M9" s="71"/>
      <c r="N9" s="71"/>
      <c r="O9" s="71"/>
      <c r="P9" s="71"/>
      <c r="Q9" s="71"/>
      <c r="R9" s="71"/>
      <c r="S9" s="71"/>
      <c r="T9" s="71"/>
      <c r="U9" s="71" t="s">
        <v>188</v>
      </c>
      <c r="V9" s="127" t="s">
        <v>97</v>
      </c>
      <c r="W9" s="132" t="s">
        <v>219</v>
      </c>
      <c r="XFD9">
        <f>SUM(A9:XFC9)</f>
        <v>104901.13541666667</v>
      </c>
    </row>
    <row r="10" spans="1:23 16384:16384" customFormat="1" ht="28.5" customHeight="1">
      <c r="A10" s="79">
        <v>5</v>
      </c>
      <c r="B10" s="71" t="s">
        <v>160</v>
      </c>
      <c r="C10" s="71" t="s">
        <v>182</v>
      </c>
      <c r="D10" s="127" t="s">
        <v>183</v>
      </c>
      <c r="E10" s="128">
        <v>5.4</v>
      </c>
      <c r="F10" s="128">
        <v>157.79</v>
      </c>
      <c r="G10" s="71" t="s">
        <v>43</v>
      </c>
      <c r="H10" s="127" t="s">
        <v>184</v>
      </c>
      <c r="I10" s="129">
        <v>20445.84</v>
      </c>
      <c r="J10" s="71" t="s">
        <v>28</v>
      </c>
      <c r="K10" s="130">
        <v>46017.802777777775</v>
      </c>
      <c r="L10" s="130">
        <v>46019.458333333336</v>
      </c>
      <c r="M10" s="71"/>
      <c r="N10" s="71"/>
      <c r="O10" s="71"/>
      <c r="P10" s="71"/>
      <c r="Q10" s="71"/>
      <c r="R10" s="71"/>
      <c r="S10" s="71"/>
      <c r="T10" s="71"/>
      <c r="U10" s="71">
        <v>8</v>
      </c>
      <c r="V10" s="127" t="s">
        <v>55</v>
      </c>
      <c r="W10" s="132" t="s">
        <v>185</v>
      </c>
    </row>
    <row r="11" spans="1:23 16384:16384" customFormat="1" ht="28.5" customHeight="1">
      <c r="A11" s="79" t="s">
        <v>186</v>
      </c>
      <c r="B11" s="71" t="s">
        <v>160</v>
      </c>
      <c r="C11" s="71" t="s">
        <v>189</v>
      </c>
      <c r="D11" s="127" t="s">
        <v>190</v>
      </c>
      <c r="E11" s="128">
        <v>10</v>
      </c>
      <c r="F11" s="128">
        <v>179.96</v>
      </c>
      <c r="G11" s="71" t="s">
        <v>27</v>
      </c>
      <c r="H11" s="127" t="s">
        <v>54</v>
      </c>
      <c r="I11" s="129">
        <v>35156</v>
      </c>
      <c r="J11" s="71" t="s">
        <v>89</v>
      </c>
      <c r="K11" s="130">
        <v>46022.883333333331</v>
      </c>
      <c r="L11" s="130">
        <v>46022.883333333331</v>
      </c>
      <c r="M11" s="71"/>
      <c r="N11" s="71"/>
      <c r="O11" s="71"/>
      <c r="P11" s="71" t="s">
        <v>188</v>
      </c>
      <c r="Q11" s="71"/>
      <c r="R11" s="71"/>
      <c r="S11" s="71" t="s">
        <v>188</v>
      </c>
      <c r="T11" s="71"/>
      <c r="U11" s="71" t="s">
        <v>188</v>
      </c>
      <c r="V11" s="127" t="s">
        <v>62</v>
      </c>
      <c r="W11" s="132" t="s">
        <v>219</v>
      </c>
    </row>
    <row r="12" spans="1:23 16384:16384" customFormat="1" ht="28.5" customHeight="1">
      <c r="A12" s="79">
        <v>6</v>
      </c>
      <c r="B12" s="71" t="s">
        <v>160</v>
      </c>
      <c r="C12" s="71" t="s">
        <v>191</v>
      </c>
      <c r="D12" s="127" t="s">
        <v>192</v>
      </c>
      <c r="E12" s="128">
        <v>10.8</v>
      </c>
      <c r="F12" s="128">
        <v>179.9</v>
      </c>
      <c r="G12" s="71" t="s">
        <v>27</v>
      </c>
      <c r="H12" s="127" t="s">
        <v>54</v>
      </c>
      <c r="I12" s="129">
        <v>38525</v>
      </c>
      <c r="J12" s="71" t="s">
        <v>89</v>
      </c>
      <c r="K12" s="130">
        <v>46023.316666666666</v>
      </c>
      <c r="L12" s="130">
        <v>46023.458333333336</v>
      </c>
      <c r="M12" s="71"/>
      <c r="N12" s="71"/>
      <c r="O12" s="71"/>
      <c r="P12" s="71">
        <v>2</v>
      </c>
      <c r="Q12" s="71"/>
      <c r="R12" s="71"/>
      <c r="S12" s="71">
        <v>2</v>
      </c>
      <c r="T12" s="71"/>
      <c r="U12" s="71">
        <v>10</v>
      </c>
      <c r="V12" s="127" t="s">
        <v>62</v>
      </c>
      <c r="W12" s="132" t="s">
        <v>95</v>
      </c>
    </row>
    <row r="13" spans="1:23 16384:16384" customFormat="1" ht="28.5" customHeight="1">
      <c r="A13" s="79">
        <v>7</v>
      </c>
      <c r="B13" s="71" t="s">
        <v>160</v>
      </c>
      <c r="C13" s="71" t="s">
        <v>193</v>
      </c>
      <c r="D13" s="127" t="s">
        <v>194</v>
      </c>
      <c r="E13" s="128">
        <v>5</v>
      </c>
      <c r="F13" s="128">
        <v>113.12</v>
      </c>
      <c r="G13" s="71" t="s">
        <v>43</v>
      </c>
      <c r="H13" s="127" t="s">
        <v>163</v>
      </c>
      <c r="I13" s="129">
        <v>10000</v>
      </c>
      <c r="J13" s="71" t="s">
        <v>28</v>
      </c>
      <c r="K13" s="130">
        <v>46021.277777777781</v>
      </c>
      <c r="L13" s="130">
        <v>46023.458333333336</v>
      </c>
      <c r="M13" s="71"/>
      <c r="N13" s="71"/>
      <c r="O13" s="71"/>
      <c r="P13" s="71"/>
      <c r="Q13" s="71"/>
      <c r="R13" s="71"/>
      <c r="S13" s="71"/>
      <c r="T13" s="71"/>
      <c r="U13" s="71">
        <v>12</v>
      </c>
      <c r="V13" s="127" t="s">
        <v>55</v>
      </c>
      <c r="W13" s="132"/>
    </row>
    <row r="14" spans="1:23 16384:16384" customFormat="1" ht="28.5" customHeight="1">
      <c r="A14" s="79">
        <v>8</v>
      </c>
      <c r="B14" s="71" t="s">
        <v>195</v>
      </c>
      <c r="C14" s="71" t="s">
        <v>196</v>
      </c>
      <c r="D14" s="127" t="s">
        <v>197</v>
      </c>
      <c r="E14" s="128">
        <v>5.6</v>
      </c>
      <c r="F14" s="128">
        <v>169.37</v>
      </c>
      <c r="G14" s="71" t="s">
        <v>43</v>
      </c>
      <c r="H14" s="127" t="s">
        <v>175</v>
      </c>
      <c r="I14" s="129">
        <v>23000</v>
      </c>
      <c r="J14" s="71" t="s">
        <v>28</v>
      </c>
      <c r="K14" s="130">
        <v>46023.013888888891</v>
      </c>
      <c r="L14" s="130">
        <v>46023.458333333336</v>
      </c>
      <c r="M14" s="71"/>
      <c r="N14" s="71"/>
      <c r="O14" s="71"/>
      <c r="P14" s="71"/>
      <c r="Q14" s="71"/>
      <c r="R14" s="71"/>
      <c r="S14" s="71"/>
      <c r="T14" s="71"/>
      <c r="U14" s="71">
        <v>13</v>
      </c>
      <c r="V14" s="127" t="s">
        <v>198</v>
      </c>
      <c r="W14" s="132" t="s">
        <v>95</v>
      </c>
    </row>
    <row r="15" spans="1:23 16384:16384" customFormat="1" ht="28.5" customHeight="1">
      <c r="A15" s="79">
        <v>9</v>
      </c>
      <c r="B15" s="71" t="s">
        <v>160</v>
      </c>
      <c r="C15" s="71"/>
      <c r="D15" s="127" t="s">
        <v>199</v>
      </c>
      <c r="E15" s="128">
        <v>4.9000000000000004</v>
      </c>
      <c r="F15" s="128">
        <v>121.1</v>
      </c>
      <c r="G15" s="71" t="s">
        <v>43</v>
      </c>
      <c r="H15" s="127" t="s">
        <v>200</v>
      </c>
      <c r="I15" s="129">
        <v>8327</v>
      </c>
      <c r="J15" s="71" t="s">
        <v>28</v>
      </c>
      <c r="K15" s="130">
        <v>46023.15</v>
      </c>
      <c r="L15" s="130">
        <v>46023.458333333336</v>
      </c>
      <c r="M15" s="71"/>
      <c r="N15" s="71"/>
      <c r="O15" s="71"/>
      <c r="P15" s="71"/>
      <c r="Q15" s="147"/>
      <c r="R15" s="71"/>
      <c r="S15" s="71"/>
      <c r="T15" s="71"/>
      <c r="U15" s="71">
        <v>14</v>
      </c>
      <c r="V15" s="127" t="s">
        <v>202</v>
      </c>
      <c r="W15" s="132" t="s">
        <v>203</v>
      </c>
    </row>
    <row r="16" spans="1:23 16384:16384" customFormat="1" ht="28.5" customHeight="1">
      <c r="A16" s="79">
        <v>10</v>
      </c>
      <c r="B16" s="71" t="s">
        <v>160</v>
      </c>
      <c r="C16" s="71" t="s">
        <v>209</v>
      </c>
      <c r="D16" s="127" t="s">
        <v>210</v>
      </c>
      <c r="E16" s="128">
        <v>8.1999999999999993</v>
      </c>
      <c r="F16" s="128">
        <v>180</v>
      </c>
      <c r="G16" s="71" t="s">
        <v>206</v>
      </c>
      <c r="H16" s="127" t="s">
        <v>211</v>
      </c>
      <c r="I16" s="129">
        <v>15380.485000000001</v>
      </c>
      <c r="J16" s="71" t="s">
        <v>89</v>
      </c>
      <c r="K16" s="130">
        <v>46024.357638888891</v>
      </c>
      <c r="L16" s="130">
        <v>46024.357638888891</v>
      </c>
      <c r="M16" s="71"/>
      <c r="N16" s="71"/>
      <c r="O16" s="71"/>
      <c r="P16" s="71">
        <v>4</v>
      </c>
      <c r="Q16" s="71"/>
      <c r="R16" s="71"/>
      <c r="S16" s="71">
        <v>5</v>
      </c>
      <c r="T16" s="71"/>
      <c r="U16" s="71">
        <v>16</v>
      </c>
      <c r="V16" s="127" t="s">
        <v>62</v>
      </c>
      <c r="W16" s="132" t="s">
        <v>95</v>
      </c>
    </row>
    <row r="17" spans="1:23" customFormat="1" ht="28.5" customHeight="1">
      <c r="A17" s="79">
        <v>11</v>
      </c>
      <c r="B17" s="71" t="s">
        <v>160</v>
      </c>
      <c r="C17" s="71" t="s">
        <v>212</v>
      </c>
      <c r="D17" s="127" t="s">
        <v>213</v>
      </c>
      <c r="E17" s="128">
        <v>4.8</v>
      </c>
      <c r="F17" s="128">
        <v>148.16999999999999</v>
      </c>
      <c r="G17" s="71" t="s">
        <v>43</v>
      </c>
      <c r="H17" s="127" t="s">
        <v>214</v>
      </c>
      <c r="I17" s="129">
        <v>17700</v>
      </c>
      <c r="J17" s="71" t="s">
        <v>28</v>
      </c>
      <c r="K17" s="130">
        <v>46019.225694444445</v>
      </c>
      <c r="L17" s="130">
        <v>46024.458333333336</v>
      </c>
      <c r="M17" s="71"/>
      <c r="N17" s="71"/>
      <c r="O17" s="71"/>
      <c r="P17" s="71"/>
      <c r="Q17" s="71"/>
      <c r="R17" s="71"/>
      <c r="S17" s="71"/>
      <c r="T17" s="71"/>
      <c r="U17" s="71">
        <v>17</v>
      </c>
      <c r="V17" s="127" t="s">
        <v>55</v>
      </c>
      <c r="W17" s="132"/>
    </row>
    <row r="18" spans="1:23" customFormat="1" ht="28.5" customHeight="1">
      <c r="A18" s="79">
        <v>12</v>
      </c>
      <c r="B18" s="71" t="s">
        <v>160</v>
      </c>
      <c r="C18" s="71" t="s">
        <v>216</v>
      </c>
      <c r="D18" s="127" t="s">
        <v>217</v>
      </c>
      <c r="E18" s="128"/>
      <c r="F18" s="128">
        <v>199.98</v>
      </c>
      <c r="G18" s="71" t="s">
        <v>43</v>
      </c>
      <c r="H18" s="127" t="s">
        <v>218</v>
      </c>
      <c r="I18" s="129">
        <v>10916</v>
      </c>
      <c r="J18" s="71" t="s">
        <v>28</v>
      </c>
      <c r="K18" s="130">
        <v>46024.479166666664</v>
      </c>
      <c r="L18" s="130">
        <v>46024.479166666664</v>
      </c>
      <c r="M18" s="71"/>
      <c r="N18" s="71"/>
      <c r="O18" s="71"/>
      <c r="P18" s="71"/>
      <c r="Q18" s="71"/>
      <c r="R18" s="71"/>
      <c r="S18" s="71"/>
      <c r="T18" s="147">
        <v>3</v>
      </c>
      <c r="U18" s="71">
        <v>19</v>
      </c>
      <c r="V18" s="127" t="s">
        <v>45</v>
      </c>
      <c r="W18" s="132" t="s">
        <v>95</v>
      </c>
    </row>
    <row r="19" spans="1:23" customFormat="1" ht="28.5" customHeight="1">
      <c r="A19" s="79">
        <v>13</v>
      </c>
      <c r="B19" s="71" t="s">
        <v>160</v>
      </c>
      <c r="C19" s="71" t="s">
        <v>220</v>
      </c>
      <c r="D19" s="127" t="s">
        <v>221</v>
      </c>
      <c r="E19" s="128">
        <v>6.7</v>
      </c>
      <c r="F19" s="128">
        <v>119.93</v>
      </c>
      <c r="G19" s="71" t="s">
        <v>27</v>
      </c>
      <c r="H19" s="127" t="s">
        <v>222</v>
      </c>
      <c r="I19" s="129">
        <v>4019</v>
      </c>
      <c r="J19" s="71" t="s">
        <v>28</v>
      </c>
      <c r="K19" s="130">
        <v>46027.048611111109</v>
      </c>
      <c r="L19" s="130">
        <v>46027.048611111109</v>
      </c>
      <c r="M19" s="71"/>
      <c r="N19" s="71"/>
      <c r="O19" s="71"/>
      <c r="P19" s="71"/>
      <c r="Q19" s="71"/>
      <c r="R19" s="71"/>
      <c r="S19" s="71"/>
      <c r="T19" s="71">
        <v>4</v>
      </c>
      <c r="U19" s="71">
        <v>20</v>
      </c>
      <c r="V19" s="127" t="s">
        <v>223</v>
      </c>
      <c r="W19" s="132" t="s">
        <v>224</v>
      </c>
    </row>
    <row r="20" spans="1:23" customFormat="1" ht="28.5" customHeight="1">
      <c r="A20" s="79" t="s">
        <v>186</v>
      </c>
      <c r="B20" s="71" t="s">
        <v>160</v>
      </c>
      <c r="C20" s="71" t="s">
        <v>225</v>
      </c>
      <c r="D20" s="127" t="s">
        <v>226</v>
      </c>
      <c r="E20" s="128">
        <v>3.8</v>
      </c>
      <c r="F20" s="128">
        <v>76.2</v>
      </c>
      <c r="G20" s="71" t="s">
        <v>43</v>
      </c>
      <c r="H20" s="127" t="s">
        <v>227</v>
      </c>
      <c r="I20" s="129">
        <v>4000</v>
      </c>
      <c r="J20" s="71" t="s">
        <v>28</v>
      </c>
      <c r="K20" s="130">
        <v>46024.558333333334</v>
      </c>
      <c r="L20" s="130">
        <v>46027.458333333336</v>
      </c>
      <c r="M20" s="71"/>
      <c r="N20" s="71" t="s">
        <v>188</v>
      </c>
      <c r="O20" s="71"/>
      <c r="P20" s="71"/>
      <c r="Q20" s="71"/>
      <c r="R20" s="71"/>
      <c r="S20" s="71"/>
      <c r="T20" s="71" t="s">
        <v>188</v>
      </c>
      <c r="U20" s="71" t="s">
        <v>188</v>
      </c>
      <c r="V20" s="127" t="s">
        <v>116</v>
      </c>
      <c r="W20" s="132" t="s">
        <v>219</v>
      </c>
    </row>
    <row r="21" spans="1:23" customFormat="1" ht="28.5" customHeight="1">
      <c r="A21" s="79">
        <v>14</v>
      </c>
      <c r="B21" s="71" t="s">
        <v>160</v>
      </c>
      <c r="C21" s="71" t="s">
        <v>228</v>
      </c>
      <c r="D21" s="127" t="s">
        <v>229</v>
      </c>
      <c r="E21" s="128">
        <v>6.21</v>
      </c>
      <c r="F21" s="128">
        <v>178.7</v>
      </c>
      <c r="G21" s="71" t="s">
        <v>43</v>
      </c>
      <c r="H21" s="127" t="s">
        <v>200</v>
      </c>
      <c r="I21" s="129">
        <v>28000</v>
      </c>
      <c r="J21" s="71" t="s">
        <v>28</v>
      </c>
      <c r="K21" s="130">
        <v>46023.074999999997</v>
      </c>
      <c r="L21" s="148" t="s">
        <v>650</v>
      </c>
      <c r="M21" s="71"/>
      <c r="N21" s="71"/>
      <c r="O21" s="71"/>
      <c r="P21" s="71"/>
      <c r="Q21" s="71"/>
      <c r="R21" s="71"/>
      <c r="S21" s="71"/>
      <c r="T21" s="71"/>
      <c r="U21" s="71">
        <v>22</v>
      </c>
      <c r="V21" s="127" t="s">
        <v>231</v>
      </c>
      <c r="W21" s="132" t="s">
        <v>651</v>
      </c>
    </row>
    <row r="22" spans="1:23" customFormat="1" ht="28.5" customHeight="1">
      <c r="A22" s="79">
        <v>15</v>
      </c>
      <c r="B22" s="71" t="s">
        <v>160</v>
      </c>
      <c r="C22" s="71"/>
      <c r="D22" s="127" t="s">
        <v>232</v>
      </c>
      <c r="E22" s="128">
        <v>12.5</v>
      </c>
      <c r="F22" s="128">
        <v>199.9</v>
      </c>
      <c r="G22" s="71" t="s">
        <v>27</v>
      </c>
      <c r="H22" s="127" t="s">
        <v>81</v>
      </c>
      <c r="I22" s="129">
        <v>3336.127</v>
      </c>
      <c r="J22" s="71" t="s">
        <v>28</v>
      </c>
      <c r="K22" s="130">
        <v>46027.345833333333</v>
      </c>
      <c r="L22" s="130">
        <v>46027.345833333333</v>
      </c>
      <c r="M22" s="71"/>
      <c r="N22" s="71"/>
      <c r="O22" s="71"/>
      <c r="P22" s="71"/>
      <c r="Q22" s="71"/>
      <c r="R22" s="71"/>
      <c r="S22" s="71"/>
      <c r="T22" s="71">
        <v>6</v>
      </c>
      <c r="U22" s="71">
        <v>23</v>
      </c>
      <c r="V22" s="127" t="s">
        <v>116</v>
      </c>
      <c r="W22" s="132" t="s">
        <v>233</v>
      </c>
    </row>
    <row r="23" spans="1:23" customFormat="1" ht="28.5" customHeight="1">
      <c r="A23" s="79">
        <v>16</v>
      </c>
      <c r="B23" s="71" t="s">
        <v>160</v>
      </c>
      <c r="C23" s="71" t="s">
        <v>234</v>
      </c>
      <c r="D23" s="127" t="s">
        <v>235</v>
      </c>
      <c r="E23" s="128">
        <v>5.7</v>
      </c>
      <c r="F23" s="128">
        <v>149.80000000000001</v>
      </c>
      <c r="G23" s="71" t="s">
        <v>27</v>
      </c>
      <c r="H23" s="127" t="s">
        <v>236</v>
      </c>
      <c r="I23" s="129">
        <v>1230.73</v>
      </c>
      <c r="J23" s="71" t="s">
        <v>28</v>
      </c>
      <c r="K23" s="130">
        <v>46361.511111111111</v>
      </c>
      <c r="L23" s="130">
        <v>46361.511111111111</v>
      </c>
      <c r="M23" s="71"/>
      <c r="N23" s="71"/>
      <c r="O23" s="71"/>
      <c r="P23" s="71"/>
      <c r="Q23" s="71"/>
      <c r="R23" s="71"/>
      <c r="S23" s="71"/>
      <c r="T23" s="71">
        <v>7</v>
      </c>
      <c r="U23" s="71">
        <v>24</v>
      </c>
      <c r="V23" s="127" t="s">
        <v>237</v>
      </c>
      <c r="W23" s="132" t="s">
        <v>238</v>
      </c>
    </row>
    <row r="24" spans="1:23" customFormat="1" ht="24" customHeight="1">
      <c r="A24" s="79">
        <v>17</v>
      </c>
      <c r="B24" s="71" t="s">
        <v>160</v>
      </c>
      <c r="C24" s="71" t="s">
        <v>239</v>
      </c>
      <c r="D24" s="127" t="s">
        <v>240</v>
      </c>
      <c r="E24" s="128">
        <v>12.8</v>
      </c>
      <c r="F24" s="128">
        <v>229</v>
      </c>
      <c r="G24" s="71" t="s">
        <v>27</v>
      </c>
      <c r="H24" s="127" t="s">
        <v>241</v>
      </c>
      <c r="I24" s="129">
        <v>65973.842999999993</v>
      </c>
      <c r="J24" s="71" t="s">
        <v>28</v>
      </c>
      <c r="K24" s="130">
        <v>46027.666666666664</v>
      </c>
      <c r="L24" s="148">
        <v>46027.666666666664</v>
      </c>
      <c r="M24" s="71"/>
      <c r="N24" s="71"/>
      <c r="O24" s="71"/>
      <c r="P24" s="71"/>
      <c r="Q24" s="71"/>
      <c r="R24" s="71"/>
      <c r="S24" s="71"/>
      <c r="T24" s="71"/>
      <c r="U24" s="71">
        <v>25</v>
      </c>
      <c r="V24" s="127" t="s">
        <v>47</v>
      </c>
      <c r="W24" s="132" t="s">
        <v>242</v>
      </c>
    </row>
    <row r="25" spans="1:23" customFormat="1" ht="28.5" customHeight="1">
      <c r="A25" s="79">
        <v>18</v>
      </c>
      <c r="B25" s="71" t="s">
        <v>160</v>
      </c>
      <c r="C25" s="71" t="s">
        <v>243</v>
      </c>
      <c r="D25" s="127" t="s">
        <v>244</v>
      </c>
      <c r="E25" s="128">
        <v>3.3</v>
      </c>
      <c r="F25" s="128">
        <v>122</v>
      </c>
      <c r="G25" s="71" t="s">
        <v>43</v>
      </c>
      <c r="H25" s="127" t="s">
        <v>245</v>
      </c>
      <c r="I25" s="129">
        <v>7800</v>
      </c>
      <c r="J25" s="71" t="s">
        <v>28</v>
      </c>
      <c r="K25" s="130">
        <v>46027.695138888892</v>
      </c>
      <c r="L25" s="130">
        <v>46027.695138888892</v>
      </c>
      <c r="M25" s="71"/>
      <c r="N25" s="71">
        <v>2</v>
      </c>
      <c r="O25" s="71"/>
      <c r="P25" s="71"/>
      <c r="Q25" s="71"/>
      <c r="R25" s="71"/>
      <c r="S25" s="71"/>
      <c r="T25" s="71"/>
      <c r="U25" s="71">
        <v>26</v>
      </c>
      <c r="V25" s="127" t="s">
        <v>39</v>
      </c>
      <c r="W25" s="132"/>
    </row>
    <row r="26" spans="1:23" customFormat="1" ht="28.5" customHeight="1">
      <c r="A26" s="79">
        <v>19</v>
      </c>
      <c r="B26" s="71" t="s">
        <v>160</v>
      </c>
      <c r="C26" s="71"/>
      <c r="D26" s="127" t="s">
        <v>246</v>
      </c>
      <c r="E26" s="128">
        <v>11.08</v>
      </c>
      <c r="F26" s="128">
        <v>189.99</v>
      </c>
      <c r="G26" s="71" t="s">
        <v>27</v>
      </c>
      <c r="H26" s="127" t="s">
        <v>215</v>
      </c>
      <c r="I26" s="129">
        <f>6856.5843 +9221.605</f>
        <v>16078.1893</v>
      </c>
      <c r="J26" s="71" t="s">
        <v>28</v>
      </c>
      <c r="K26" s="130">
        <v>46027.770833333336</v>
      </c>
      <c r="L26" s="130">
        <v>46027.770833333336</v>
      </c>
      <c r="M26" s="71"/>
      <c r="N26" s="71"/>
      <c r="O26" s="71"/>
      <c r="P26" s="71"/>
      <c r="Q26" s="71"/>
      <c r="R26" s="71"/>
      <c r="S26" s="71"/>
      <c r="T26" s="71">
        <v>8</v>
      </c>
      <c r="U26" s="71">
        <v>27</v>
      </c>
      <c r="V26" s="127" t="s">
        <v>247</v>
      </c>
      <c r="W26" s="132"/>
    </row>
    <row r="27" spans="1:23" customFormat="1" ht="28.5" customHeight="1">
      <c r="A27" s="79">
        <v>20</v>
      </c>
      <c r="B27" s="71" t="s">
        <v>160</v>
      </c>
      <c r="C27" s="71"/>
      <c r="D27" s="127" t="s">
        <v>252</v>
      </c>
      <c r="E27" s="128">
        <v>3.6</v>
      </c>
      <c r="F27" s="128">
        <v>74</v>
      </c>
      <c r="G27" s="71" t="s">
        <v>43</v>
      </c>
      <c r="H27" s="127" t="s">
        <v>227</v>
      </c>
      <c r="I27" s="129">
        <v>4000</v>
      </c>
      <c r="J27" s="71" t="s">
        <v>28</v>
      </c>
      <c r="K27" s="130">
        <v>46028.097222222219</v>
      </c>
      <c r="L27" s="131" t="s">
        <v>230</v>
      </c>
      <c r="M27" s="71"/>
      <c r="N27" s="71">
        <v>3</v>
      </c>
      <c r="O27" s="71"/>
      <c r="P27" s="71"/>
      <c r="Q27" s="71"/>
      <c r="R27" s="71"/>
      <c r="S27" s="71"/>
      <c r="T27" s="71">
        <v>9</v>
      </c>
      <c r="U27" s="71">
        <v>29</v>
      </c>
      <c r="V27" s="127" t="s">
        <v>116</v>
      </c>
      <c r="W27" s="132"/>
    </row>
    <row r="28" spans="1:23" ht="45" customHeight="1">
      <c r="A28" s="106" t="s">
        <v>256</v>
      </c>
      <c r="B28" s="107"/>
      <c r="C28" s="107"/>
      <c r="D28" s="141" t="s">
        <v>257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8"/>
    </row>
    <row r="29" spans="1:23" customFormat="1" ht="28.5" customHeight="1">
      <c r="A29" s="79" t="s">
        <v>186</v>
      </c>
      <c r="B29" s="71" t="s">
        <v>258</v>
      </c>
      <c r="C29" s="71" t="s">
        <v>262</v>
      </c>
      <c r="D29" s="127" t="s">
        <v>263</v>
      </c>
      <c r="E29" s="128">
        <v>6.35</v>
      </c>
      <c r="F29" s="128">
        <v>119.62</v>
      </c>
      <c r="G29" s="71" t="s">
        <v>27</v>
      </c>
      <c r="H29" s="127" t="s">
        <v>121</v>
      </c>
      <c r="I29" s="129">
        <v>1001</v>
      </c>
      <c r="J29" s="71" t="s">
        <v>28</v>
      </c>
      <c r="K29" s="130">
        <v>46025.927083333336</v>
      </c>
      <c r="L29" s="130">
        <v>46025.927083333336</v>
      </c>
      <c r="M29" s="71"/>
      <c r="N29" s="71"/>
      <c r="O29" s="71"/>
      <c r="P29" s="71"/>
      <c r="Q29" s="71"/>
      <c r="R29" s="71"/>
      <c r="S29" s="71"/>
      <c r="T29" s="71" t="s">
        <v>188</v>
      </c>
      <c r="U29" s="71"/>
      <c r="V29" s="127" t="s">
        <v>125</v>
      </c>
      <c r="W29" s="132" t="s">
        <v>219</v>
      </c>
    </row>
    <row r="30" spans="1:23" customFormat="1" ht="28.5" customHeight="1">
      <c r="A30" s="79">
        <v>1</v>
      </c>
      <c r="B30" s="71" t="s">
        <v>258</v>
      </c>
      <c r="C30" s="71" t="s">
        <v>264</v>
      </c>
      <c r="D30" s="127" t="s">
        <v>265</v>
      </c>
      <c r="E30" s="128">
        <v>9.3000000000000007</v>
      </c>
      <c r="F30" s="128">
        <v>183</v>
      </c>
      <c r="G30" s="71" t="s">
        <v>27</v>
      </c>
      <c r="H30" s="127" t="s">
        <v>266</v>
      </c>
      <c r="I30" s="129">
        <v>25000</v>
      </c>
      <c r="J30" s="71" t="s">
        <v>28</v>
      </c>
      <c r="K30" s="130">
        <v>46025.791666666664</v>
      </c>
      <c r="L30" s="131" t="s">
        <v>230</v>
      </c>
      <c r="M30" s="71"/>
      <c r="N30" s="71"/>
      <c r="O30" s="71"/>
      <c r="P30" s="71"/>
      <c r="Q30" s="71"/>
      <c r="R30" s="71"/>
      <c r="S30" s="71" t="s">
        <v>267</v>
      </c>
      <c r="T30" s="71"/>
      <c r="U30" s="71"/>
      <c r="V30" s="127" t="s">
        <v>116</v>
      </c>
      <c r="W30" s="132" t="s">
        <v>652</v>
      </c>
    </row>
    <row r="31" spans="1:23" customFormat="1" ht="28.5" customHeight="1">
      <c r="A31" s="79" t="s">
        <v>186</v>
      </c>
      <c r="B31" s="71" t="s">
        <v>258</v>
      </c>
      <c r="C31" s="71" t="s">
        <v>268</v>
      </c>
      <c r="D31" s="127" t="s">
        <v>269</v>
      </c>
      <c r="E31" s="128">
        <v>9.3000000000000007</v>
      </c>
      <c r="F31" s="128">
        <v>145.53</v>
      </c>
      <c r="G31" s="71" t="s">
        <v>27</v>
      </c>
      <c r="H31" s="127" t="s">
        <v>121</v>
      </c>
      <c r="I31" s="129">
        <v>3504.4470000000001</v>
      </c>
      <c r="J31" s="71" t="s">
        <v>28</v>
      </c>
      <c r="K31" s="130">
        <v>46026.694444444445</v>
      </c>
      <c r="L31" s="130">
        <v>46026.694444444445</v>
      </c>
      <c r="M31" s="71"/>
      <c r="N31" s="71"/>
      <c r="O31" s="71"/>
      <c r="P31" s="71"/>
      <c r="Q31" s="71"/>
      <c r="R31" s="71"/>
      <c r="S31" s="71"/>
      <c r="T31" s="71" t="s">
        <v>188</v>
      </c>
      <c r="U31" s="71"/>
      <c r="V31" s="127" t="s">
        <v>125</v>
      </c>
      <c r="W31" s="132" t="s">
        <v>219</v>
      </c>
    </row>
    <row r="32" spans="1:23" customFormat="1" ht="28.5" customHeight="1">
      <c r="A32" s="79">
        <v>2</v>
      </c>
      <c r="B32" s="71" t="s">
        <v>258</v>
      </c>
      <c r="C32" s="71" t="s">
        <v>274</v>
      </c>
      <c r="D32" s="127" t="s">
        <v>275</v>
      </c>
      <c r="E32" s="128">
        <v>7.5</v>
      </c>
      <c r="F32" s="128">
        <v>110</v>
      </c>
      <c r="G32" s="71" t="s">
        <v>27</v>
      </c>
      <c r="H32" s="127" t="s">
        <v>276</v>
      </c>
      <c r="I32" s="129">
        <f>4001.645+623.667</f>
        <v>4625.3119999999999</v>
      </c>
      <c r="J32" s="71" t="s">
        <v>28</v>
      </c>
      <c r="K32" s="130">
        <v>46027.107638888891</v>
      </c>
      <c r="L32" s="130">
        <v>46027.107638888891</v>
      </c>
      <c r="M32" s="71"/>
      <c r="N32" s="71"/>
      <c r="O32" s="71"/>
      <c r="P32" s="71"/>
      <c r="Q32" s="71"/>
      <c r="R32" s="71"/>
      <c r="S32" s="71" t="s">
        <v>277</v>
      </c>
      <c r="T32" s="71"/>
      <c r="U32" s="71"/>
      <c r="V32" s="127" t="s">
        <v>130</v>
      </c>
      <c r="W32" s="132" t="s">
        <v>270</v>
      </c>
    </row>
    <row r="33" spans="1:25" customFormat="1" ht="28.5" customHeight="1">
      <c r="A33" s="79">
        <v>3</v>
      </c>
      <c r="B33" s="71" t="s">
        <v>258</v>
      </c>
      <c r="C33" s="71" t="s">
        <v>278</v>
      </c>
      <c r="D33" s="127" t="s">
        <v>279</v>
      </c>
      <c r="E33" s="128">
        <v>8.8000000000000007</v>
      </c>
      <c r="F33" s="128">
        <v>117.27</v>
      </c>
      <c r="G33" s="71" t="s">
        <v>27</v>
      </c>
      <c r="H33" s="127" t="s">
        <v>129</v>
      </c>
      <c r="I33" s="129">
        <v>10039.4</v>
      </c>
      <c r="J33" s="71" t="s">
        <v>28</v>
      </c>
      <c r="K33" s="130">
        <v>46026.5</v>
      </c>
      <c r="L33" s="130">
        <v>46027.458333333336</v>
      </c>
      <c r="M33" s="71"/>
      <c r="N33" s="71"/>
      <c r="O33" s="71"/>
      <c r="P33" s="71"/>
      <c r="Q33" s="71"/>
      <c r="R33" s="71"/>
      <c r="S33" s="71" t="s">
        <v>280</v>
      </c>
      <c r="T33" s="71"/>
      <c r="U33" s="71"/>
      <c r="V33" s="127" t="s">
        <v>261</v>
      </c>
      <c r="W33" s="132"/>
    </row>
    <row r="34" spans="1:25" customFormat="1" ht="28.5" customHeight="1">
      <c r="A34" s="79">
        <v>4</v>
      </c>
      <c r="B34" s="71" t="s">
        <v>258</v>
      </c>
      <c r="C34" s="71" t="s">
        <v>281</v>
      </c>
      <c r="D34" s="127" t="s">
        <v>282</v>
      </c>
      <c r="E34" s="128">
        <v>6.2</v>
      </c>
      <c r="F34" s="128">
        <v>122</v>
      </c>
      <c r="G34" s="71" t="s">
        <v>27</v>
      </c>
      <c r="H34" s="127" t="s">
        <v>121</v>
      </c>
      <c r="I34" s="129">
        <v>4396.26</v>
      </c>
      <c r="J34" s="71" t="s">
        <v>28</v>
      </c>
      <c r="K34" s="130">
        <v>46017.783333333333</v>
      </c>
      <c r="L34" s="131" t="s">
        <v>230</v>
      </c>
      <c r="M34" s="71"/>
      <c r="N34" s="71"/>
      <c r="O34" s="71"/>
      <c r="P34" s="71"/>
      <c r="Q34" s="71"/>
      <c r="R34" s="71"/>
      <c r="S34" s="71"/>
      <c r="T34" s="71"/>
      <c r="U34" s="71"/>
      <c r="V34" s="127" t="s">
        <v>283</v>
      </c>
      <c r="W34" s="132" t="s">
        <v>284</v>
      </c>
    </row>
    <row r="35" spans="1:25" customFormat="1" ht="28.5" customHeight="1">
      <c r="A35" s="79">
        <v>5</v>
      </c>
      <c r="B35" s="71" t="s">
        <v>258</v>
      </c>
      <c r="C35" s="71"/>
      <c r="D35" s="127" t="s">
        <v>285</v>
      </c>
      <c r="E35" s="128">
        <v>6</v>
      </c>
      <c r="F35" s="128">
        <v>171.2</v>
      </c>
      <c r="G35" s="71" t="s">
        <v>43</v>
      </c>
      <c r="H35" s="127" t="s">
        <v>286</v>
      </c>
      <c r="I35" s="129">
        <v>10000</v>
      </c>
      <c r="J35" s="71" t="s">
        <v>28</v>
      </c>
      <c r="K35" s="130">
        <v>46020.966666666667</v>
      </c>
      <c r="L35" s="131" t="s">
        <v>230</v>
      </c>
      <c r="M35" s="71"/>
      <c r="N35" s="71"/>
      <c r="O35" s="71"/>
      <c r="P35" s="71"/>
      <c r="Q35" s="71"/>
      <c r="R35" s="71"/>
      <c r="S35" s="71"/>
      <c r="T35" s="71"/>
      <c r="U35" s="71"/>
      <c r="V35" s="127" t="s">
        <v>287</v>
      </c>
      <c r="W35" s="132"/>
    </row>
    <row r="36" spans="1:25" customFormat="1" ht="28.5" customHeight="1">
      <c r="A36" s="79">
        <v>6</v>
      </c>
      <c r="B36" s="71" t="s">
        <v>258</v>
      </c>
      <c r="C36" s="71" t="s">
        <v>288</v>
      </c>
      <c r="D36" s="127" t="s">
        <v>289</v>
      </c>
      <c r="E36" s="128">
        <v>9.6999999999999993</v>
      </c>
      <c r="F36" s="128">
        <v>135.53</v>
      </c>
      <c r="G36" s="71" t="s">
        <v>27</v>
      </c>
      <c r="H36" s="127" t="s">
        <v>290</v>
      </c>
      <c r="I36" s="129">
        <v>15000</v>
      </c>
      <c r="J36" s="71" t="s">
        <v>28</v>
      </c>
      <c r="K36" s="130">
        <v>46027.033333333333</v>
      </c>
      <c r="L36" s="130">
        <v>46027.458333333336</v>
      </c>
      <c r="M36" s="71"/>
      <c r="N36" s="71"/>
      <c r="O36" s="71"/>
      <c r="P36" s="71"/>
      <c r="Q36" s="71"/>
      <c r="R36" s="71"/>
      <c r="S36" s="71" t="s">
        <v>291</v>
      </c>
      <c r="T36" s="71"/>
      <c r="U36" s="71"/>
      <c r="V36" s="127" t="s">
        <v>125</v>
      </c>
      <c r="W36" s="132" t="s">
        <v>292</v>
      </c>
    </row>
    <row r="37" spans="1:25" customFormat="1" ht="28.5" customHeight="1">
      <c r="A37" s="79" t="s">
        <v>186</v>
      </c>
      <c r="B37" s="71" t="s">
        <v>258</v>
      </c>
      <c r="C37" s="71"/>
      <c r="D37" s="127" t="s">
        <v>293</v>
      </c>
      <c r="E37" s="128">
        <v>8.5</v>
      </c>
      <c r="F37" s="128">
        <v>225.27</v>
      </c>
      <c r="G37" s="71" t="s">
        <v>27</v>
      </c>
      <c r="H37" s="127" t="s">
        <v>118</v>
      </c>
      <c r="I37" s="129">
        <v>20000</v>
      </c>
      <c r="J37" s="71" t="s">
        <v>28</v>
      </c>
      <c r="K37" s="130">
        <v>46027.416666666664</v>
      </c>
      <c r="L37" s="130">
        <v>46027.416666666664</v>
      </c>
      <c r="M37" s="71"/>
      <c r="N37" s="71"/>
      <c r="O37" s="71"/>
      <c r="P37" s="71"/>
      <c r="Q37" s="71"/>
      <c r="R37" s="71"/>
      <c r="S37" s="71"/>
      <c r="T37" s="71"/>
      <c r="U37" s="71" t="s">
        <v>294</v>
      </c>
      <c r="V37" s="127" t="s">
        <v>39</v>
      </c>
      <c r="W37" s="132" t="s">
        <v>295</v>
      </c>
    </row>
    <row r="38" spans="1:25" customFormat="1" ht="28.5" customHeight="1">
      <c r="A38" s="79">
        <v>7</v>
      </c>
      <c r="B38" s="71" t="s">
        <v>258</v>
      </c>
      <c r="C38" s="71" t="s">
        <v>296</v>
      </c>
      <c r="D38" s="127" t="s">
        <v>297</v>
      </c>
      <c r="E38" s="128">
        <v>7.3</v>
      </c>
      <c r="F38" s="128">
        <v>145.53</v>
      </c>
      <c r="G38" s="71" t="s">
        <v>27</v>
      </c>
      <c r="H38" s="127" t="s">
        <v>121</v>
      </c>
      <c r="I38" s="129">
        <v>7422.5039999999999</v>
      </c>
      <c r="J38" s="71" t="s">
        <v>28</v>
      </c>
      <c r="K38" s="130">
        <v>46027.816666666666</v>
      </c>
      <c r="L38" s="130">
        <v>46027.816666666666</v>
      </c>
      <c r="M38" s="71"/>
      <c r="N38" s="71"/>
      <c r="O38" s="71"/>
      <c r="P38" s="71"/>
      <c r="Q38" s="71"/>
      <c r="R38" s="71"/>
      <c r="S38" s="71"/>
      <c r="T38" s="71" t="s">
        <v>298</v>
      </c>
      <c r="U38" s="71"/>
      <c r="V38" s="127" t="s">
        <v>125</v>
      </c>
      <c r="W38" s="132" t="s">
        <v>270</v>
      </c>
    </row>
    <row r="39" spans="1:25" customFormat="1" ht="28.5" customHeight="1">
      <c r="A39" s="149">
        <v>8</v>
      </c>
      <c r="B39" s="71" t="s">
        <v>258</v>
      </c>
      <c r="C39" s="80" t="s">
        <v>361</v>
      </c>
      <c r="D39" s="81" t="s">
        <v>362</v>
      </c>
      <c r="E39" s="82">
        <v>6.4</v>
      </c>
      <c r="F39" s="82">
        <v>159</v>
      </c>
      <c r="G39" s="80" t="s">
        <v>27</v>
      </c>
      <c r="H39" s="81" t="s">
        <v>121</v>
      </c>
      <c r="I39" s="83">
        <v>4034.884</v>
      </c>
      <c r="J39" s="80" t="s">
        <v>28</v>
      </c>
      <c r="K39" s="84">
        <v>46362.383333333331</v>
      </c>
      <c r="L39" s="84">
        <v>46362.383333333331</v>
      </c>
      <c r="M39" s="80"/>
      <c r="N39" s="80"/>
      <c r="O39" s="80"/>
      <c r="P39" s="80"/>
      <c r="Q39" s="80"/>
      <c r="R39" s="80"/>
      <c r="S39" s="80"/>
      <c r="T39" s="80"/>
      <c r="U39" s="71"/>
      <c r="V39" s="81" t="s">
        <v>125</v>
      </c>
      <c r="W39" s="150" t="s">
        <v>270</v>
      </c>
    </row>
    <row r="40" spans="1:25" customFormat="1" ht="28.5" customHeight="1">
      <c r="A40" s="149">
        <v>9</v>
      </c>
      <c r="B40" s="71" t="s">
        <v>258</v>
      </c>
      <c r="C40" s="80" t="s">
        <v>367</v>
      </c>
      <c r="D40" s="81" t="s">
        <v>368</v>
      </c>
      <c r="E40" s="82">
        <v>12.3</v>
      </c>
      <c r="F40" s="82">
        <v>180</v>
      </c>
      <c r="G40" s="80" t="s">
        <v>27</v>
      </c>
      <c r="H40" s="81" t="s">
        <v>129</v>
      </c>
      <c r="I40" s="83">
        <v>40000</v>
      </c>
      <c r="J40" s="80" t="s">
        <v>28</v>
      </c>
      <c r="K40" s="84">
        <v>46028.6875</v>
      </c>
      <c r="L40" s="84">
        <v>46028.6875</v>
      </c>
      <c r="M40" s="80"/>
      <c r="N40" s="80"/>
      <c r="O40" s="80"/>
      <c r="P40" s="80"/>
      <c r="Q40" s="80"/>
      <c r="R40" s="80"/>
      <c r="S40" s="80"/>
      <c r="T40" s="80"/>
      <c r="U40" s="71"/>
      <c r="V40" s="81" t="s">
        <v>130</v>
      </c>
      <c r="W40" s="150" t="s">
        <v>369</v>
      </c>
    </row>
    <row r="41" spans="1:25" customFormat="1" ht="28.5" customHeight="1">
      <c r="A41" s="149">
        <v>10</v>
      </c>
      <c r="B41" s="71" t="s">
        <v>258</v>
      </c>
      <c r="C41" s="80" t="s">
        <v>363</v>
      </c>
      <c r="D41" s="81" t="s">
        <v>364</v>
      </c>
      <c r="E41" s="82">
        <v>8.8000000000000007</v>
      </c>
      <c r="F41" s="82">
        <v>134.03</v>
      </c>
      <c r="G41" s="80" t="s">
        <v>43</v>
      </c>
      <c r="H41" s="81" t="s">
        <v>121</v>
      </c>
      <c r="I41" s="83">
        <v>2985</v>
      </c>
      <c r="J41" s="80" t="s">
        <v>28</v>
      </c>
      <c r="K41" s="84">
        <v>46028.908333333333</v>
      </c>
      <c r="L41" s="84">
        <v>46028.908333333333</v>
      </c>
      <c r="M41" s="80"/>
      <c r="N41" s="80"/>
      <c r="O41" s="80"/>
      <c r="P41" s="80"/>
      <c r="Q41" s="80"/>
      <c r="R41" s="80"/>
      <c r="S41" s="80"/>
      <c r="T41" s="80"/>
      <c r="U41" s="71"/>
      <c r="V41" s="81" t="s">
        <v>365</v>
      </c>
      <c r="W41" s="150" t="s">
        <v>366</v>
      </c>
      <c r="X41" s="126"/>
      <c r="Y41" s="126"/>
    </row>
    <row r="42" spans="1:25" ht="45" customHeight="1">
      <c r="A42" s="106" t="s">
        <v>299</v>
      </c>
      <c r="B42" s="107"/>
      <c r="C42" s="107"/>
      <c r="D42" s="141" t="s">
        <v>300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8"/>
    </row>
    <row r="43" spans="1:25" customFormat="1" ht="28.5" customHeight="1">
      <c r="A43" s="79"/>
      <c r="B43" s="71"/>
      <c r="C43" s="71"/>
      <c r="D43" s="127" t="s">
        <v>49</v>
      </c>
      <c r="E43" s="128"/>
      <c r="F43" s="128"/>
      <c r="G43" s="71"/>
      <c r="H43" s="127"/>
      <c r="I43" s="129"/>
      <c r="J43" s="71"/>
      <c r="K43" s="130"/>
      <c r="L43" s="130"/>
      <c r="M43" s="71"/>
      <c r="N43" s="71"/>
      <c r="O43" s="71"/>
      <c r="P43" s="71"/>
      <c r="Q43" s="71"/>
      <c r="R43" s="71"/>
      <c r="S43" s="71"/>
      <c r="T43" s="71"/>
      <c r="U43" s="71"/>
      <c r="V43" s="127"/>
      <c r="W43" s="132"/>
    </row>
    <row r="44" spans="1:25" ht="45" customHeight="1">
      <c r="A44" s="106" t="s">
        <v>302</v>
      </c>
      <c r="B44" s="107"/>
      <c r="C44" s="107"/>
      <c r="D44" s="141" t="s">
        <v>303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8"/>
    </row>
    <row r="45" spans="1:25" customFormat="1" ht="28.5" customHeight="1">
      <c r="A45" s="72"/>
      <c r="B45" s="73"/>
      <c r="C45" s="73"/>
      <c r="D45" s="74" t="s">
        <v>304</v>
      </c>
      <c r="E45" s="75"/>
      <c r="F45" s="75"/>
      <c r="G45" s="73"/>
      <c r="H45" s="74"/>
      <c r="I45" s="76"/>
      <c r="J45" s="73"/>
      <c r="K45" s="77"/>
      <c r="L45" s="124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78"/>
    </row>
    <row r="46" spans="1:25" ht="45" customHeight="1">
      <c r="A46" s="106" t="s">
        <v>305</v>
      </c>
      <c r="B46" s="107"/>
      <c r="C46" s="107"/>
      <c r="D46" s="141" t="s">
        <v>306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8"/>
    </row>
    <row r="47" spans="1:25" customFormat="1" ht="30" customHeight="1">
      <c r="A47" s="133">
        <v>1</v>
      </c>
      <c r="B47" s="134" t="s">
        <v>307</v>
      </c>
      <c r="C47" s="134"/>
      <c r="D47" s="135" t="s">
        <v>308</v>
      </c>
      <c r="E47" s="136"/>
      <c r="F47" s="136"/>
      <c r="G47" s="134" t="s">
        <v>27</v>
      </c>
      <c r="H47" s="135" t="s">
        <v>134</v>
      </c>
      <c r="I47" s="137">
        <v>99803.837</v>
      </c>
      <c r="J47" s="134" t="s">
        <v>28</v>
      </c>
      <c r="K47" s="138">
        <v>46016.787499999999</v>
      </c>
      <c r="L47" s="139" t="s">
        <v>230</v>
      </c>
      <c r="M47" s="134"/>
      <c r="N47" s="134"/>
      <c r="O47" s="134"/>
      <c r="P47" s="134"/>
      <c r="Q47" s="134"/>
      <c r="R47" s="134"/>
      <c r="S47" s="134"/>
      <c r="T47" s="134"/>
      <c r="U47" s="134"/>
      <c r="V47" s="135"/>
      <c r="W47" s="140" t="s">
        <v>309</v>
      </c>
    </row>
    <row r="48" spans="1:25" customFormat="1" ht="30" customHeight="1">
      <c r="A48" s="79">
        <v>3</v>
      </c>
      <c r="B48" s="71" t="s">
        <v>307</v>
      </c>
      <c r="C48" s="71"/>
      <c r="D48" s="127" t="s">
        <v>310</v>
      </c>
      <c r="E48" s="128"/>
      <c r="F48" s="128"/>
      <c r="G48" s="71" t="s">
        <v>27</v>
      </c>
      <c r="H48" s="127" t="s">
        <v>134</v>
      </c>
      <c r="I48" s="129">
        <v>96518.769</v>
      </c>
      <c r="J48" s="71" t="s">
        <v>28</v>
      </c>
      <c r="K48" s="130">
        <v>46022.98333333333</v>
      </c>
      <c r="L48" s="131" t="s">
        <v>230</v>
      </c>
      <c r="M48" s="71"/>
      <c r="N48" s="71"/>
      <c r="O48" s="71"/>
      <c r="P48" s="71"/>
      <c r="Q48" s="71"/>
      <c r="R48" s="71"/>
      <c r="S48" s="71"/>
      <c r="T48" s="71"/>
      <c r="U48" s="71"/>
      <c r="V48" s="127"/>
      <c r="W48" s="132" t="s">
        <v>309</v>
      </c>
    </row>
    <row r="49" spans="1:23" customFormat="1" ht="30" customHeight="1">
      <c r="A49" s="79">
        <v>4</v>
      </c>
      <c r="B49" s="71" t="s">
        <v>307</v>
      </c>
      <c r="C49" s="71"/>
      <c r="D49" s="127" t="s">
        <v>311</v>
      </c>
      <c r="E49" s="128"/>
      <c r="F49" s="128"/>
      <c r="G49" s="71" t="s">
        <v>27</v>
      </c>
      <c r="H49" s="127" t="s">
        <v>134</v>
      </c>
      <c r="I49" s="129">
        <v>262191</v>
      </c>
      <c r="J49" s="71" t="s">
        <v>28</v>
      </c>
      <c r="K49" s="130">
        <v>46023.741666666669</v>
      </c>
      <c r="L49" s="131" t="s">
        <v>230</v>
      </c>
      <c r="M49" s="71"/>
      <c r="N49" s="71"/>
      <c r="O49" s="71"/>
      <c r="P49" s="71"/>
      <c r="Q49" s="71"/>
      <c r="R49" s="71"/>
      <c r="S49" s="71"/>
      <c r="T49" s="71"/>
      <c r="U49" s="71"/>
      <c r="V49" s="127"/>
      <c r="W49" s="132" t="s">
        <v>309</v>
      </c>
    </row>
    <row r="50" spans="1:23" customFormat="1" ht="30" customHeight="1">
      <c r="A50" s="79">
        <v>5</v>
      </c>
      <c r="B50" s="71" t="s">
        <v>307</v>
      </c>
      <c r="C50" s="71"/>
      <c r="D50" s="127" t="s">
        <v>312</v>
      </c>
      <c r="E50" s="128"/>
      <c r="F50" s="128"/>
      <c r="G50" s="71" t="s">
        <v>27</v>
      </c>
      <c r="H50" s="127" t="s">
        <v>134</v>
      </c>
      <c r="I50" s="129">
        <v>99906.692999999999</v>
      </c>
      <c r="J50" s="71" t="s">
        <v>28</v>
      </c>
      <c r="K50" s="130">
        <v>46027.238194444442</v>
      </c>
      <c r="L50" s="131" t="s">
        <v>230</v>
      </c>
      <c r="M50" s="71"/>
      <c r="N50" s="71"/>
      <c r="O50" s="71"/>
      <c r="P50" s="71"/>
      <c r="Q50" s="71"/>
      <c r="R50" s="71"/>
      <c r="S50" s="71"/>
      <c r="T50" s="71"/>
      <c r="U50" s="71"/>
      <c r="V50" s="127"/>
      <c r="W50" s="132" t="s">
        <v>313</v>
      </c>
    </row>
    <row r="51" spans="1:23" ht="30" customHeight="1">
      <c r="A51" s="174">
        <v>3</v>
      </c>
      <c r="B51" s="168" t="s">
        <v>307</v>
      </c>
      <c r="C51" s="168"/>
      <c r="D51" s="169" t="s">
        <v>316</v>
      </c>
      <c r="E51" s="170"/>
      <c r="F51" s="170"/>
      <c r="G51" s="168" t="s">
        <v>43</v>
      </c>
      <c r="H51" s="169" t="s">
        <v>138</v>
      </c>
      <c r="I51" s="171">
        <v>40000</v>
      </c>
      <c r="J51" s="168" t="s">
        <v>28</v>
      </c>
      <c r="K51" s="172">
        <v>46027.854166666664</v>
      </c>
      <c r="L51" s="173" t="s">
        <v>230</v>
      </c>
      <c r="M51" s="168"/>
      <c r="N51" s="168"/>
      <c r="O51" s="168"/>
      <c r="P51" s="168"/>
      <c r="Q51" s="168"/>
      <c r="R51" s="168"/>
      <c r="S51" s="168"/>
      <c r="T51" s="168"/>
      <c r="U51" s="168"/>
      <c r="V51" s="169"/>
      <c r="W51" s="175" t="s">
        <v>313</v>
      </c>
    </row>
    <row r="52" spans="1:23" customFormat="1" ht="28.5" customHeight="1">
      <c r="A52" s="79">
        <v>1</v>
      </c>
      <c r="B52" s="71" t="s">
        <v>307</v>
      </c>
      <c r="C52" s="71"/>
      <c r="D52" s="127" t="s">
        <v>405</v>
      </c>
      <c r="E52" s="128"/>
      <c r="F52" s="128"/>
      <c r="G52" s="71"/>
      <c r="H52" s="127" t="s">
        <v>134</v>
      </c>
      <c r="I52" s="129">
        <v>99478.813999999998</v>
      </c>
      <c r="J52" s="71" t="s">
        <v>28</v>
      </c>
      <c r="K52" s="130" t="s">
        <v>406</v>
      </c>
      <c r="L52" s="131"/>
      <c r="M52" s="71"/>
      <c r="N52" s="71"/>
      <c r="O52" s="71"/>
      <c r="P52" s="71"/>
      <c r="Q52" s="71"/>
      <c r="R52" s="71"/>
      <c r="S52" s="71"/>
      <c r="T52" s="71"/>
      <c r="U52" s="71"/>
      <c r="V52" s="127"/>
      <c r="W52" s="132" t="s">
        <v>407</v>
      </c>
    </row>
    <row r="53" spans="1:23" customFormat="1" ht="28.5" customHeight="1">
      <c r="A53" s="72">
        <v>3</v>
      </c>
      <c r="B53" s="73" t="s">
        <v>307</v>
      </c>
      <c r="C53" s="73"/>
      <c r="D53" s="74" t="s">
        <v>409</v>
      </c>
      <c r="E53" s="75"/>
      <c r="F53" s="75"/>
      <c r="G53" s="73"/>
      <c r="H53" s="74" t="s">
        <v>134</v>
      </c>
      <c r="I53" s="76">
        <v>896010</v>
      </c>
      <c r="J53" s="73" t="s">
        <v>28</v>
      </c>
      <c r="K53" s="77" t="s">
        <v>406</v>
      </c>
      <c r="L53" s="124"/>
      <c r="M53" s="73"/>
      <c r="N53" s="73"/>
      <c r="O53" s="73"/>
      <c r="P53" s="73"/>
      <c r="Q53" s="73"/>
      <c r="R53" s="73"/>
      <c r="S53" s="73"/>
      <c r="T53" s="73"/>
      <c r="U53" s="73"/>
      <c r="V53" s="74"/>
      <c r="W53" s="78" t="s">
        <v>309</v>
      </c>
    </row>
  </sheetData>
  <sortState ref="A30:W43">
    <sortCondition ref="L30:L43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3"/>
  <sheetViews>
    <sheetView showGridLines="0" zoomScale="50" zoomScaleNormal="50" workbookViewId="0">
      <selection activeCell="B52" sqref="B52"/>
    </sheetView>
  </sheetViews>
  <sheetFormatPr defaultColWidth="9" defaultRowHeight="14.4"/>
  <cols>
    <col min="1" max="1" width="6.33203125" style="105" customWidth="1"/>
    <col min="2" max="2" width="11.88671875" style="105" customWidth="1"/>
    <col min="3" max="3" width="25.88671875" style="116" customWidth="1"/>
    <col min="4" max="4" width="59.33203125" style="105" customWidth="1"/>
    <col min="5" max="5" width="12.109375" style="105" customWidth="1"/>
    <col min="6" max="6" width="11.88671875" style="105" customWidth="1"/>
    <col min="7" max="7" width="11" style="116" customWidth="1"/>
    <col min="8" max="8" width="28.5546875" style="105" bestFit="1" customWidth="1"/>
    <col min="9" max="9" width="13.88671875" style="105" bestFit="1" customWidth="1"/>
    <col min="10" max="10" width="11.33203125" style="105" customWidth="1"/>
    <col min="11" max="11" width="26.88671875" style="117" customWidth="1"/>
    <col min="12" max="12" width="28.33203125" style="118" customWidth="1"/>
    <col min="13" max="21" width="5.33203125" style="105" customWidth="1"/>
    <col min="22" max="22" width="29.5546875" style="105" bestFit="1" customWidth="1"/>
    <col min="23" max="23" width="36.44140625" style="105" bestFit="1" customWidth="1"/>
    <col min="24" max="16384" width="9" style="105"/>
  </cols>
  <sheetData>
    <row r="1" spans="1:32" ht="31.2">
      <c r="A1" s="184" t="s">
        <v>317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1" t="str">
        <f>'AT BERTH'!R4</f>
        <v>DATED : 07-01-2026</v>
      </c>
      <c r="X1" s="66"/>
      <c r="Y1" s="66"/>
      <c r="Z1" s="66"/>
      <c r="AA1" s="66"/>
      <c r="AB1" s="66"/>
      <c r="AC1" s="66"/>
      <c r="AD1" s="66"/>
      <c r="AE1" s="66"/>
      <c r="AF1" s="66"/>
    </row>
    <row r="2" spans="1:32" ht="93.6">
      <c r="A2" s="151" t="s">
        <v>318</v>
      </c>
      <c r="B2" s="151" t="s">
        <v>141</v>
      </c>
      <c r="C2" s="151" t="s">
        <v>142</v>
      </c>
      <c r="D2" s="151" t="s">
        <v>143</v>
      </c>
      <c r="E2" s="151" t="s">
        <v>144</v>
      </c>
      <c r="F2" s="151" t="s">
        <v>145</v>
      </c>
      <c r="G2" s="151" t="s">
        <v>146</v>
      </c>
      <c r="H2" s="151" t="s">
        <v>147</v>
      </c>
      <c r="I2" s="151" t="s">
        <v>148</v>
      </c>
      <c r="J2" s="151" t="s">
        <v>17</v>
      </c>
      <c r="K2" s="152" t="s">
        <v>319</v>
      </c>
      <c r="L2" s="153" t="s">
        <v>150</v>
      </c>
      <c r="M2" s="151" t="s">
        <v>151</v>
      </c>
      <c r="N2" s="151" t="s">
        <v>152</v>
      </c>
      <c r="O2" s="151" t="s">
        <v>37</v>
      </c>
      <c r="P2" s="151" t="s">
        <v>153</v>
      </c>
      <c r="Q2" s="151" t="s">
        <v>69</v>
      </c>
      <c r="R2" s="151" t="s">
        <v>64</v>
      </c>
      <c r="S2" s="151" t="s">
        <v>154</v>
      </c>
      <c r="T2" s="151" t="s">
        <v>155</v>
      </c>
      <c r="U2" s="151" t="s">
        <v>156</v>
      </c>
      <c r="V2" s="151" t="s">
        <v>22</v>
      </c>
      <c r="W2" s="151" t="s">
        <v>320</v>
      </c>
      <c r="X2" s="66"/>
      <c r="Y2" s="66"/>
      <c r="Z2" s="66"/>
      <c r="AA2" s="66"/>
      <c r="AB2" s="66"/>
      <c r="AC2" s="66"/>
      <c r="AD2" s="66"/>
      <c r="AE2" s="66"/>
      <c r="AF2" s="66"/>
    </row>
    <row r="3" spans="1:32" s="109" customFormat="1" ht="48" customHeight="1">
      <c r="A3" s="106" t="s">
        <v>321</v>
      </c>
      <c r="B3" s="107"/>
      <c r="C3" s="107"/>
      <c r="D3" s="141" t="s">
        <v>159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8"/>
      <c r="X3" s="67"/>
      <c r="Y3" s="67"/>
      <c r="Z3" s="67"/>
      <c r="AA3" s="67"/>
      <c r="AB3" s="67"/>
      <c r="AC3" s="67"/>
      <c r="AD3" s="67"/>
      <c r="AE3" s="67"/>
      <c r="AF3" s="67"/>
    </row>
    <row r="4" spans="1:32" customFormat="1" ht="28.5" customHeight="1">
      <c r="A4" s="79">
        <v>1</v>
      </c>
      <c r="B4" s="71" t="s">
        <v>160</v>
      </c>
      <c r="C4" s="80" t="s">
        <v>322</v>
      </c>
      <c r="D4" s="81" t="s">
        <v>323</v>
      </c>
      <c r="E4" s="82">
        <v>3.5</v>
      </c>
      <c r="F4" s="82">
        <v>70</v>
      </c>
      <c r="G4" s="80" t="s">
        <v>27</v>
      </c>
      <c r="H4" s="81" t="s">
        <v>38</v>
      </c>
      <c r="I4" s="83">
        <v>2200</v>
      </c>
      <c r="J4" s="80" t="s">
        <v>28</v>
      </c>
      <c r="K4" s="84">
        <v>46029.25</v>
      </c>
      <c r="L4" s="84">
        <v>46029.25</v>
      </c>
      <c r="M4" s="80"/>
      <c r="N4" s="80"/>
      <c r="O4" s="80"/>
      <c r="P4" s="80"/>
      <c r="Q4" s="80"/>
      <c r="R4" s="80"/>
      <c r="S4" s="80"/>
      <c r="T4" s="80"/>
      <c r="U4" s="71"/>
      <c r="V4" s="81" t="s">
        <v>251</v>
      </c>
      <c r="W4" s="86"/>
    </row>
    <row r="5" spans="1:32" customFormat="1" ht="28.5" customHeight="1">
      <c r="A5" s="79"/>
      <c r="B5" s="71"/>
      <c r="C5" s="80"/>
      <c r="D5" s="81"/>
      <c r="E5" s="82"/>
      <c r="F5" s="82"/>
      <c r="G5" s="80" t="s">
        <v>43</v>
      </c>
      <c r="H5" s="81" t="s">
        <v>46</v>
      </c>
      <c r="I5" s="83">
        <v>2100</v>
      </c>
      <c r="J5" s="80" t="s">
        <v>28</v>
      </c>
      <c r="K5" s="84">
        <v>46029.25</v>
      </c>
      <c r="L5" s="84">
        <v>46029.25</v>
      </c>
      <c r="M5" s="80"/>
      <c r="N5" s="80"/>
      <c r="O5" s="80"/>
      <c r="P5" s="80"/>
      <c r="Q5" s="80"/>
      <c r="R5" s="80"/>
      <c r="S5" s="80"/>
      <c r="T5" s="80"/>
      <c r="U5" s="71"/>
      <c r="V5" s="81" t="s">
        <v>251</v>
      </c>
      <c r="W5" s="86"/>
    </row>
    <row r="6" spans="1:32" customFormat="1" ht="28.5" customHeight="1">
      <c r="A6" s="79">
        <v>2</v>
      </c>
      <c r="B6" s="71" t="s">
        <v>160</v>
      </c>
      <c r="C6" s="80" t="s">
        <v>324</v>
      </c>
      <c r="D6" s="81" t="s">
        <v>325</v>
      </c>
      <c r="E6" s="82">
        <v>12.8</v>
      </c>
      <c r="F6" s="82">
        <v>189.9</v>
      </c>
      <c r="G6" s="80" t="s">
        <v>27</v>
      </c>
      <c r="H6" s="81" t="s">
        <v>326</v>
      </c>
      <c r="I6" s="83">
        <v>54950</v>
      </c>
      <c r="J6" s="80" t="s">
        <v>28</v>
      </c>
      <c r="K6" s="84">
        <v>46029.4375</v>
      </c>
      <c r="L6" s="85">
        <v>46029.458333333336</v>
      </c>
      <c r="M6" s="80"/>
      <c r="N6" s="80"/>
      <c r="O6" s="80" t="s">
        <v>201</v>
      </c>
      <c r="P6" s="80"/>
      <c r="Q6" s="80" t="s">
        <v>201</v>
      </c>
      <c r="R6" s="80" t="s">
        <v>201</v>
      </c>
      <c r="S6" s="80" t="s">
        <v>201</v>
      </c>
      <c r="T6" s="80"/>
      <c r="U6" s="71" t="s">
        <v>201</v>
      </c>
      <c r="V6" s="81" t="s">
        <v>327</v>
      </c>
      <c r="W6" s="86" t="s">
        <v>649</v>
      </c>
    </row>
    <row r="7" spans="1:32" customFormat="1" ht="28.5" customHeight="1">
      <c r="A7" s="79">
        <v>3</v>
      </c>
      <c r="B7" s="71" t="s">
        <v>160</v>
      </c>
      <c r="C7" s="80" t="s">
        <v>328</v>
      </c>
      <c r="D7" s="81" t="s">
        <v>329</v>
      </c>
      <c r="E7" s="82"/>
      <c r="F7" s="82">
        <v>178.7</v>
      </c>
      <c r="G7" s="80" t="s">
        <v>27</v>
      </c>
      <c r="H7" s="81" t="s">
        <v>330</v>
      </c>
      <c r="I7" s="83">
        <v>21005</v>
      </c>
      <c r="J7" s="80" t="s">
        <v>28</v>
      </c>
      <c r="K7" s="84">
        <v>46029.583333333336</v>
      </c>
      <c r="L7" s="84">
        <v>46029</v>
      </c>
      <c r="M7" s="80"/>
      <c r="N7" s="80"/>
      <c r="O7" s="80"/>
      <c r="P7" s="80"/>
      <c r="Q7" s="80"/>
      <c r="R7" s="80"/>
      <c r="S7" s="80"/>
      <c r="T7" s="80" t="s">
        <v>201</v>
      </c>
      <c r="U7" s="71" t="s">
        <v>201</v>
      </c>
      <c r="V7" s="81" t="s">
        <v>116</v>
      </c>
      <c r="W7" s="86"/>
    </row>
    <row r="8" spans="1:32" customFormat="1" ht="28.5" customHeight="1">
      <c r="A8" s="79">
        <v>4</v>
      </c>
      <c r="B8" s="71" t="s">
        <v>160</v>
      </c>
      <c r="C8" s="80"/>
      <c r="D8" s="81" t="s">
        <v>331</v>
      </c>
      <c r="E8" s="82"/>
      <c r="F8" s="82">
        <v>193.07</v>
      </c>
      <c r="G8" s="80" t="s">
        <v>27</v>
      </c>
      <c r="H8" s="81" t="s">
        <v>332</v>
      </c>
      <c r="I8" s="83">
        <v>55000</v>
      </c>
      <c r="J8" s="80" t="s">
        <v>28</v>
      </c>
      <c r="K8" s="84">
        <v>46030</v>
      </c>
      <c r="L8" s="85" t="s">
        <v>230</v>
      </c>
      <c r="M8" s="80"/>
      <c r="N8" s="80"/>
      <c r="O8" s="80"/>
      <c r="P8" s="80"/>
      <c r="Q8" s="80"/>
      <c r="R8" s="80"/>
      <c r="S8" s="80"/>
      <c r="T8" s="80"/>
      <c r="U8" s="71"/>
      <c r="V8" s="81" t="s">
        <v>39</v>
      </c>
      <c r="W8" s="86"/>
    </row>
    <row r="9" spans="1:32" customFormat="1" ht="28.5" customHeight="1">
      <c r="A9" s="79">
        <v>5</v>
      </c>
      <c r="B9" s="71" t="s">
        <v>160</v>
      </c>
      <c r="C9" s="80"/>
      <c r="D9" s="81" t="s">
        <v>333</v>
      </c>
      <c r="E9" s="82"/>
      <c r="F9" s="82">
        <v>119.93</v>
      </c>
      <c r="G9" s="80" t="s">
        <v>27</v>
      </c>
      <c r="H9" s="81" t="s">
        <v>222</v>
      </c>
      <c r="I9" s="83">
        <v>1793.56</v>
      </c>
      <c r="J9" s="80" t="s">
        <v>28</v>
      </c>
      <c r="K9" s="84">
        <v>46030.083333333336</v>
      </c>
      <c r="L9" s="85" t="s">
        <v>230</v>
      </c>
      <c r="M9" s="80"/>
      <c r="N9" s="80"/>
      <c r="O9" s="80"/>
      <c r="P9" s="80"/>
      <c r="Q9" s="80"/>
      <c r="R9" s="80"/>
      <c r="S9" s="80"/>
      <c r="T9" s="80" t="s">
        <v>201</v>
      </c>
      <c r="U9" s="71" t="s">
        <v>201</v>
      </c>
      <c r="V9" s="81" t="s">
        <v>223</v>
      </c>
      <c r="W9" s="86"/>
    </row>
    <row r="10" spans="1:32" customFormat="1" ht="30" customHeight="1">
      <c r="A10" s="79">
        <v>6</v>
      </c>
      <c r="B10" s="71" t="s">
        <v>160</v>
      </c>
      <c r="C10" s="80"/>
      <c r="D10" s="81" t="s">
        <v>334</v>
      </c>
      <c r="E10" s="82"/>
      <c r="F10" s="82">
        <v>199.85</v>
      </c>
      <c r="G10" s="80" t="s">
        <v>27</v>
      </c>
      <c r="H10" s="81" t="s">
        <v>335</v>
      </c>
      <c r="I10" s="83">
        <v>50000</v>
      </c>
      <c r="J10" s="80" t="s">
        <v>28</v>
      </c>
      <c r="K10" s="84">
        <v>46030.125</v>
      </c>
      <c r="L10" s="85" t="s">
        <v>230</v>
      </c>
      <c r="M10" s="80"/>
      <c r="N10" s="80"/>
      <c r="O10" s="80"/>
      <c r="P10" s="80"/>
      <c r="Q10" s="80"/>
      <c r="R10" s="80"/>
      <c r="S10" s="80"/>
      <c r="T10" s="80"/>
      <c r="U10" s="71"/>
      <c r="V10" s="81"/>
      <c r="W10" s="86"/>
    </row>
    <row r="11" spans="1:32" customFormat="1" ht="42">
      <c r="A11" s="79">
        <v>7</v>
      </c>
      <c r="B11" s="71" t="s">
        <v>160</v>
      </c>
      <c r="C11" s="80"/>
      <c r="D11" s="166" t="s">
        <v>336</v>
      </c>
      <c r="E11" s="82">
        <v>3.5</v>
      </c>
      <c r="F11" s="82">
        <v>71</v>
      </c>
      <c r="G11" s="80" t="s">
        <v>43</v>
      </c>
      <c r="H11" s="81" t="s">
        <v>337</v>
      </c>
      <c r="I11" s="83">
        <v>550</v>
      </c>
      <c r="J11" s="80" t="s">
        <v>338</v>
      </c>
      <c r="K11" s="84">
        <v>46030.5</v>
      </c>
      <c r="L11" s="85" t="s">
        <v>230</v>
      </c>
      <c r="M11" s="80"/>
      <c r="N11" s="80"/>
      <c r="O11" s="80"/>
      <c r="P11" s="80"/>
      <c r="Q11" s="80"/>
      <c r="R11" s="80"/>
      <c r="S11" s="80"/>
      <c r="T11" s="80"/>
      <c r="U11" s="71"/>
      <c r="V11" s="81" t="s">
        <v>339</v>
      </c>
      <c r="W11" s="86"/>
    </row>
    <row r="12" spans="1:32" customFormat="1" ht="30" customHeight="1">
      <c r="A12" s="79">
        <v>8</v>
      </c>
      <c r="B12" s="71" t="s">
        <v>160</v>
      </c>
      <c r="C12" s="80" t="s">
        <v>340</v>
      </c>
      <c r="D12" s="81" t="s">
        <v>341</v>
      </c>
      <c r="E12" s="82">
        <v>10.18</v>
      </c>
      <c r="F12" s="82">
        <v>172.32</v>
      </c>
      <c r="G12" s="80" t="s">
        <v>27</v>
      </c>
      <c r="H12" s="81" t="s">
        <v>342</v>
      </c>
      <c r="I12" s="83">
        <v>31529</v>
      </c>
      <c r="J12" s="80" t="s">
        <v>28</v>
      </c>
      <c r="K12" s="84">
        <v>46030.666666666664</v>
      </c>
      <c r="L12" s="85" t="s">
        <v>230</v>
      </c>
      <c r="M12" s="80"/>
      <c r="N12" s="80"/>
      <c r="O12" s="80"/>
      <c r="P12" s="80"/>
      <c r="Q12" s="80"/>
      <c r="R12" s="80"/>
      <c r="S12" s="80"/>
      <c r="T12" s="80"/>
      <c r="U12" s="71"/>
      <c r="V12" s="81" t="s">
        <v>116</v>
      </c>
      <c r="W12" s="86"/>
    </row>
    <row r="13" spans="1:32" customFormat="1" ht="28.5" customHeight="1">
      <c r="A13" s="79">
        <v>9</v>
      </c>
      <c r="B13" s="71" t="s">
        <v>160</v>
      </c>
      <c r="C13" s="80"/>
      <c r="D13" s="81" t="s">
        <v>343</v>
      </c>
      <c r="E13" s="82"/>
      <c r="F13" s="82">
        <v>189.99</v>
      </c>
      <c r="G13" s="80" t="s">
        <v>43</v>
      </c>
      <c r="H13" s="81" t="s">
        <v>344</v>
      </c>
      <c r="I13" s="83">
        <v>43000</v>
      </c>
      <c r="J13" s="80" t="s">
        <v>28</v>
      </c>
      <c r="K13" s="84">
        <v>46031</v>
      </c>
      <c r="L13" s="85" t="s">
        <v>230</v>
      </c>
      <c r="M13" s="80"/>
      <c r="N13" s="80"/>
      <c r="O13" s="80"/>
      <c r="P13" s="80"/>
      <c r="Q13" s="80"/>
      <c r="R13" s="80"/>
      <c r="S13" s="80"/>
      <c r="T13" s="80"/>
      <c r="U13" s="71"/>
      <c r="V13" s="81" t="s">
        <v>345</v>
      </c>
      <c r="W13" s="86"/>
    </row>
    <row r="14" spans="1:32" customFormat="1" ht="28.5" customHeight="1">
      <c r="A14" s="79">
        <v>10</v>
      </c>
      <c r="B14" s="71" t="s">
        <v>160</v>
      </c>
      <c r="C14" s="80" t="s">
        <v>346</v>
      </c>
      <c r="D14" s="81" t="s">
        <v>347</v>
      </c>
      <c r="E14" s="82">
        <v>10.36</v>
      </c>
      <c r="F14" s="82">
        <v>179.97</v>
      </c>
      <c r="G14" s="80" t="s">
        <v>27</v>
      </c>
      <c r="H14" s="81" t="s">
        <v>348</v>
      </c>
      <c r="I14" s="83">
        <v>34117</v>
      </c>
      <c r="J14" s="80" t="s">
        <v>28</v>
      </c>
      <c r="K14" s="84">
        <v>46031.104166666664</v>
      </c>
      <c r="L14" s="84">
        <v>46031.104166666664</v>
      </c>
      <c r="M14" s="80"/>
      <c r="N14" s="80"/>
      <c r="O14" s="80"/>
      <c r="P14" s="80" t="s">
        <v>201</v>
      </c>
      <c r="Q14" s="80"/>
      <c r="R14" s="80"/>
      <c r="S14" s="80"/>
      <c r="T14" s="80"/>
      <c r="U14" s="71" t="s">
        <v>201</v>
      </c>
      <c r="V14" s="81" t="s">
        <v>349</v>
      </c>
      <c r="W14" s="86" t="s">
        <v>350</v>
      </c>
    </row>
    <row r="15" spans="1:32" customFormat="1" ht="28.5" customHeight="1">
      <c r="A15" s="79">
        <v>11</v>
      </c>
      <c r="B15" s="71" t="s">
        <v>160</v>
      </c>
      <c r="C15" s="80"/>
      <c r="D15" s="81" t="s">
        <v>351</v>
      </c>
      <c r="E15" s="82"/>
      <c r="F15" s="82">
        <v>119.98</v>
      </c>
      <c r="G15" s="80" t="s">
        <v>27</v>
      </c>
      <c r="H15" s="81" t="s">
        <v>352</v>
      </c>
      <c r="I15" s="83">
        <v>3223.2750000000001</v>
      </c>
      <c r="J15" s="80" t="s">
        <v>28</v>
      </c>
      <c r="K15" s="84">
        <v>46032</v>
      </c>
      <c r="L15" s="85" t="s">
        <v>230</v>
      </c>
      <c r="M15" s="80"/>
      <c r="N15" s="80"/>
      <c r="O15" s="80"/>
      <c r="P15" s="80"/>
      <c r="Q15" s="80"/>
      <c r="R15" s="80"/>
      <c r="S15" s="80"/>
      <c r="T15" s="80"/>
      <c r="U15" s="71"/>
      <c r="V15" s="81" t="s">
        <v>353</v>
      </c>
      <c r="W15" s="86"/>
    </row>
    <row r="16" spans="1:32" customFormat="1" ht="21">
      <c r="A16" s="176">
        <v>12</v>
      </c>
      <c r="B16" s="80"/>
      <c r="C16" s="80" t="s">
        <v>643</v>
      </c>
      <c r="D16" s="166" t="s">
        <v>642</v>
      </c>
      <c r="E16" s="82">
        <v>3.5</v>
      </c>
      <c r="F16" s="82">
        <v>76</v>
      </c>
      <c r="G16" s="80" t="s">
        <v>43</v>
      </c>
      <c r="H16" s="81" t="s">
        <v>227</v>
      </c>
      <c r="I16" s="83">
        <v>4000</v>
      </c>
      <c r="J16" s="80" t="s">
        <v>28</v>
      </c>
      <c r="K16" s="84">
        <v>46032</v>
      </c>
      <c r="L16" s="85" t="s">
        <v>230</v>
      </c>
      <c r="M16" s="80"/>
      <c r="N16" s="80"/>
      <c r="O16" s="80"/>
      <c r="P16" s="80"/>
      <c r="Q16" s="80"/>
      <c r="R16" s="80"/>
      <c r="S16" s="80"/>
      <c r="T16" s="80"/>
      <c r="U16" s="80"/>
      <c r="V16" s="81" t="s">
        <v>116</v>
      </c>
      <c r="W16" s="86"/>
    </row>
    <row r="17" spans="1:32" customFormat="1" ht="28.5" customHeight="1">
      <c r="A17" s="72">
        <v>13</v>
      </c>
      <c r="B17" s="73" t="s">
        <v>160</v>
      </c>
      <c r="C17" s="73" t="s">
        <v>354</v>
      </c>
      <c r="D17" s="74" t="s">
        <v>355</v>
      </c>
      <c r="E17" s="75">
        <v>4.5</v>
      </c>
      <c r="F17" s="75">
        <v>115.5</v>
      </c>
      <c r="G17" s="73" t="s">
        <v>43</v>
      </c>
      <c r="H17" s="74" t="s">
        <v>187</v>
      </c>
      <c r="I17" s="76">
        <v>171</v>
      </c>
      <c r="J17" s="73" t="s">
        <v>28</v>
      </c>
      <c r="K17" s="77">
        <v>46036</v>
      </c>
      <c r="L17" s="124" t="s">
        <v>230</v>
      </c>
      <c r="M17" s="73"/>
      <c r="N17" s="73"/>
      <c r="O17" s="73"/>
      <c r="P17" s="73"/>
      <c r="Q17" s="73"/>
      <c r="R17" s="73"/>
      <c r="S17" s="73"/>
      <c r="T17" s="73"/>
      <c r="U17" s="73"/>
      <c r="V17" s="74" t="s">
        <v>116</v>
      </c>
      <c r="W17" s="78" t="s">
        <v>644</v>
      </c>
    </row>
    <row r="18" spans="1:32" ht="30" customHeight="1">
      <c r="A18" s="110"/>
      <c r="B18" s="111"/>
      <c r="C18" s="111"/>
      <c r="D18" s="112"/>
      <c r="E18" s="113"/>
      <c r="F18" s="113"/>
      <c r="G18" s="111"/>
      <c r="H18" s="112"/>
      <c r="I18" s="114"/>
      <c r="J18" s="111"/>
      <c r="K18" s="115"/>
      <c r="L18" s="115"/>
      <c r="M18" s="111"/>
      <c r="N18" s="111"/>
      <c r="O18" s="111"/>
      <c r="P18" s="111"/>
      <c r="Q18" s="111"/>
      <c r="R18" s="111"/>
      <c r="S18" s="111"/>
      <c r="T18" s="111"/>
      <c r="U18" s="111"/>
      <c r="V18" s="112"/>
      <c r="W18" s="112"/>
      <c r="X18" s="66"/>
      <c r="Y18" s="66"/>
      <c r="Z18" s="66"/>
      <c r="AA18" s="66"/>
      <c r="AB18" s="66"/>
      <c r="AC18" s="66"/>
      <c r="AD18" s="66"/>
      <c r="AE18" s="66"/>
      <c r="AF18" s="66"/>
    </row>
    <row r="19" spans="1:32" s="109" customFormat="1" ht="49.5" customHeight="1">
      <c r="A19" s="177" t="s">
        <v>256</v>
      </c>
      <c r="B19" s="178"/>
      <c r="C19" s="178"/>
      <c r="D19" s="179" t="s">
        <v>257</v>
      </c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80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2" customFormat="1" ht="28.5" customHeight="1">
      <c r="A20" s="79">
        <v>1</v>
      </c>
      <c r="B20" s="71" t="s">
        <v>258</v>
      </c>
      <c r="C20" s="80"/>
      <c r="D20" s="81" t="s">
        <v>356</v>
      </c>
      <c r="E20" s="82"/>
      <c r="F20" s="82">
        <v>183</v>
      </c>
      <c r="G20" s="80" t="s">
        <v>27</v>
      </c>
      <c r="H20" s="81" t="s">
        <v>121</v>
      </c>
      <c r="I20" s="83">
        <v>12000</v>
      </c>
      <c r="J20" s="80" t="s">
        <v>28</v>
      </c>
      <c r="K20" s="84">
        <v>46029.791666666664</v>
      </c>
      <c r="L20" s="85" t="s">
        <v>230</v>
      </c>
      <c r="M20" s="80"/>
      <c r="N20" s="80"/>
      <c r="O20" s="80"/>
      <c r="P20" s="80"/>
      <c r="Q20" s="80"/>
      <c r="R20" s="80"/>
      <c r="S20" s="80"/>
      <c r="T20" s="80"/>
      <c r="U20" s="71"/>
      <c r="V20" s="81" t="s">
        <v>127</v>
      </c>
      <c r="W20" s="86" t="s">
        <v>270</v>
      </c>
    </row>
    <row r="21" spans="1:32" customFormat="1" ht="28.5" customHeight="1">
      <c r="A21" s="79">
        <v>2</v>
      </c>
      <c r="B21" s="71" t="s">
        <v>258</v>
      </c>
      <c r="C21" s="80" t="s">
        <v>357</v>
      </c>
      <c r="D21" s="81" t="s">
        <v>358</v>
      </c>
      <c r="E21" s="82">
        <v>6.8</v>
      </c>
      <c r="F21" s="82">
        <v>124</v>
      </c>
      <c r="G21" s="80" t="s">
        <v>43</v>
      </c>
      <c r="H21" s="81" t="s">
        <v>359</v>
      </c>
      <c r="I21" s="83">
        <v>9000</v>
      </c>
      <c r="J21" s="80" t="s">
        <v>28</v>
      </c>
      <c r="K21" s="84">
        <v>46028.145833333336</v>
      </c>
      <c r="L21" s="84">
        <v>46028.145833333336</v>
      </c>
      <c r="M21" s="80"/>
      <c r="N21" s="80"/>
      <c r="O21" s="80"/>
      <c r="P21" s="80"/>
      <c r="Q21" s="80"/>
      <c r="R21" s="80"/>
      <c r="S21" s="80"/>
      <c r="T21" s="80"/>
      <c r="U21" s="71"/>
      <c r="V21" s="81" t="s">
        <v>127</v>
      </c>
      <c r="W21" s="86" t="s">
        <v>360</v>
      </c>
    </row>
    <row r="22" spans="1:32" customFormat="1" ht="28.5" customHeight="1">
      <c r="A22" s="79">
        <v>6</v>
      </c>
      <c r="B22" s="71" t="s">
        <v>258</v>
      </c>
      <c r="C22" s="80"/>
      <c r="D22" s="81" t="s">
        <v>370</v>
      </c>
      <c r="E22" s="82"/>
      <c r="F22" s="82">
        <v>157.06</v>
      </c>
      <c r="G22" s="80" t="s">
        <v>27</v>
      </c>
      <c r="H22" s="81" t="s">
        <v>121</v>
      </c>
      <c r="I22" s="83">
        <v>5000</v>
      </c>
      <c r="J22" s="80" t="s">
        <v>28</v>
      </c>
      <c r="K22" s="84">
        <v>46034</v>
      </c>
      <c r="L22" s="85" t="s">
        <v>230</v>
      </c>
      <c r="M22" s="80"/>
      <c r="N22" s="80"/>
      <c r="O22" s="80"/>
      <c r="P22" s="80"/>
      <c r="Q22" s="80"/>
      <c r="R22" s="80"/>
      <c r="S22" s="80"/>
      <c r="T22" s="80"/>
      <c r="U22" s="71"/>
      <c r="V22" s="81" t="s">
        <v>39</v>
      </c>
      <c r="W22" s="86"/>
    </row>
    <row r="23" spans="1:32" customFormat="1" ht="28.5" customHeight="1">
      <c r="A23" s="79">
        <v>9</v>
      </c>
      <c r="B23" s="71" t="s">
        <v>258</v>
      </c>
      <c r="C23" s="80"/>
      <c r="D23" s="81" t="s">
        <v>376</v>
      </c>
      <c r="E23" s="82">
        <v>10.1</v>
      </c>
      <c r="F23" s="82">
        <v>169.06</v>
      </c>
      <c r="G23" s="80" t="s">
        <v>27</v>
      </c>
      <c r="H23" s="81" t="s">
        <v>377</v>
      </c>
      <c r="I23" s="83">
        <v>7000</v>
      </c>
      <c r="J23" s="80" t="s">
        <v>28</v>
      </c>
      <c r="K23" s="84">
        <v>46029.666666666664</v>
      </c>
      <c r="L23" s="84">
        <v>46029.666666666664</v>
      </c>
      <c r="M23" s="80"/>
      <c r="N23" s="80"/>
      <c r="O23" s="80"/>
      <c r="P23" s="80"/>
      <c r="Q23" s="80"/>
      <c r="R23" s="80"/>
      <c r="S23" s="80"/>
      <c r="T23" s="80"/>
      <c r="U23" s="71"/>
      <c r="V23" s="81" t="s">
        <v>378</v>
      </c>
      <c r="W23" s="86" t="s">
        <v>270</v>
      </c>
    </row>
    <row r="24" spans="1:32" customFormat="1" ht="28.5" customHeight="1">
      <c r="A24" s="79">
        <v>10</v>
      </c>
      <c r="B24" s="71" t="s">
        <v>258</v>
      </c>
      <c r="C24" s="80"/>
      <c r="D24" s="81" t="s">
        <v>379</v>
      </c>
      <c r="E24" s="82"/>
      <c r="F24" s="82">
        <v>146.5</v>
      </c>
      <c r="G24" s="80" t="s">
        <v>27</v>
      </c>
      <c r="H24" s="81" t="s">
        <v>121</v>
      </c>
      <c r="I24" s="83">
        <v>9665.848</v>
      </c>
      <c r="J24" s="80" t="s">
        <v>28</v>
      </c>
      <c r="K24" s="84">
        <v>46030</v>
      </c>
      <c r="L24" s="85" t="s">
        <v>230</v>
      </c>
      <c r="M24" s="80"/>
      <c r="N24" s="80"/>
      <c r="O24" s="80"/>
      <c r="P24" s="80"/>
      <c r="Q24" s="80"/>
      <c r="R24" s="80"/>
      <c r="S24" s="80"/>
      <c r="T24" s="80"/>
      <c r="U24" s="71"/>
      <c r="V24" s="81" t="s">
        <v>127</v>
      </c>
      <c r="W24" s="86"/>
    </row>
    <row r="25" spans="1:32" customFormat="1" ht="28.5" customHeight="1">
      <c r="A25" s="79"/>
      <c r="B25" s="80" t="s">
        <v>258</v>
      </c>
      <c r="C25" s="80"/>
      <c r="D25" s="81" t="s">
        <v>641</v>
      </c>
      <c r="E25" s="82">
        <v>10.1</v>
      </c>
      <c r="F25" s="82">
        <v>179.88</v>
      </c>
      <c r="G25" s="80" t="s">
        <v>27</v>
      </c>
      <c r="H25" s="81" t="s">
        <v>373</v>
      </c>
      <c r="I25" s="83">
        <v>37000</v>
      </c>
      <c r="J25" s="80" t="s">
        <v>28</v>
      </c>
      <c r="K25" s="84">
        <v>46030</v>
      </c>
      <c r="L25" s="85" t="s">
        <v>230</v>
      </c>
      <c r="M25" s="80"/>
      <c r="N25" s="80"/>
      <c r="O25" s="80"/>
      <c r="P25" s="80"/>
      <c r="Q25" s="80"/>
      <c r="R25" s="80"/>
      <c r="S25" s="80"/>
      <c r="T25" s="80"/>
      <c r="U25" s="71"/>
      <c r="V25" s="81" t="s">
        <v>550</v>
      </c>
      <c r="W25" s="86"/>
    </row>
    <row r="26" spans="1:32" customFormat="1" ht="28.5" customHeight="1">
      <c r="A26" s="79">
        <v>11</v>
      </c>
      <c r="B26" s="80" t="s">
        <v>258</v>
      </c>
      <c r="C26" s="80"/>
      <c r="D26" s="81" t="s">
        <v>380</v>
      </c>
      <c r="E26" s="82">
        <v>8.6999999999999993</v>
      </c>
      <c r="F26" s="82">
        <v>120</v>
      </c>
      <c r="G26" s="80" t="s">
        <v>27</v>
      </c>
      <c r="H26" s="81" t="s">
        <v>129</v>
      </c>
      <c r="I26" s="83">
        <v>11761</v>
      </c>
      <c r="J26" s="80" t="s">
        <v>28</v>
      </c>
      <c r="K26" s="84">
        <v>46030.666666666664</v>
      </c>
      <c r="L26" s="85" t="s">
        <v>230</v>
      </c>
      <c r="M26" s="80"/>
      <c r="N26" s="80"/>
      <c r="O26" s="80"/>
      <c r="P26" s="80"/>
      <c r="Q26" s="80"/>
      <c r="R26" s="80"/>
      <c r="S26" s="80"/>
      <c r="T26" s="80"/>
      <c r="U26" s="80"/>
      <c r="V26" s="81" t="s">
        <v>116</v>
      </c>
      <c r="W26" s="86"/>
    </row>
    <row r="27" spans="1:32" customFormat="1" ht="28.5" customHeight="1">
      <c r="A27" s="79">
        <v>12</v>
      </c>
      <c r="B27" s="80" t="s">
        <v>258</v>
      </c>
      <c r="C27" s="80"/>
      <c r="D27" s="81" t="s">
        <v>381</v>
      </c>
      <c r="E27" s="82"/>
      <c r="F27" s="82">
        <v>174</v>
      </c>
      <c r="G27" s="80" t="s">
        <v>27</v>
      </c>
      <c r="H27" s="81" t="s">
        <v>382</v>
      </c>
      <c r="I27" s="83">
        <v>20000</v>
      </c>
      <c r="J27" s="80" t="s">
        <v>28</v>
      </c>
      <c r="K27" s="84">
        <v>46030.375</v>
      </c>
      <c r="L27" s="85" t="s">
        <v>230</v>
      </c>
      <c r="M27" s="80"/>
      <c r="N27" s="80"/>
      <c r="O27" s="80"/>
      <c r="P27" s="80"/>
      <c r="Q27" s="80"/>
      <c r="R27" s="80"/>
      <c r="S27" s="80"/>
      <c r="T27" s="80"/>
      <c r="U27" s="71"/>
      <c r="V27" s="81" t="s">
        <v>39</v>
      </c>
      <c r="W27" s="86"/>
    </row>
    <row r="28" spans="1:32" customFormat="1" ht="28.5" customHeight="1">
      <c r="A28" s="79">
        <v>13</v>
      </c>
      <c r="B28" s="80" t="s">
        <v>258</v>
      </c>
      <c r="C28" s="80"/>
      <c r="D28" s="81" t="s">
        <v>383</v>
      </c>
      <c r="E28" s="82"/>
      <c r="F28" s="82">
        <v>156.53</v>
      </c>
      <c r="G28" s="80" t="s">
        <v>27</v>
      </c>
      <c r="H28" s="81" t="s">
        <v>121</v>
      </c>
      <c r="I28" s="83">
        <v>6200</v>
      </c>
      <c r="J28" s="80" t="s">
        <v>28</v>
      </c>
      <c r="K28" s="84">
        <v>46031</v>
      </c>
      <c r="L28" s="85" t="s">
        <v>230</v>
      </c>
      <c r="M28" s="80"/>
      <c r="N28" s="80"/>
      <c r="O28" s="80"/>
      <c r="P28" s="80"/>
      <c r="Q28" s="80"/>
      <c r="R28" s="80"/>
      <c r="S28" s="80"/>
      <c r="T28" s="80"/>
      <c r="U28" s="71"/>
      <c r="V28" s="81" t="s">
        <v>127</v>
      </c>
      <c r="W28" s="86" t="s">
        <v>384</v>
      </c>
    </row>
    <row r="29" spans="1:32" customFormat="1" ht="28.5" customHeight="1">
      <c r="A29" s="79">
        <v>14</v>
      </c>
      <c r="B29" s="80" t="s">
        <v>258</v>
      </c>
      <c r="C29" s="80"/>
      <c r="D29" s="81" t="s">
        <v>385</v>
      </c>
      <c r="E29" s="82"/>
      <c r="F29" s="82">
        <v>145.53</v>
      </c>
      <c r="G29" s="80" t="s">
        <v>27</v>
      </c>
      <c r="H29" s="81" t="s">
        <v>121</v>
      </c>
      <c r="I29" s="83">
        <v>2249.5300000000002</v>
      </c>
      <c r="J29" s="80" t="s">
        <v>28</v>
      </c>
      <c r="K29" s="84">
        <v>46031</v>
      </c>
      <c r="L29" s="85" t="s">
        <v>230</v>
      </c>
      <c r="M29" s="80"/>
      <c r="N29" s="80"/>
      <c r="O29" s="80"/>
      <c r="P29" s="80"/>
      <c r="Q29" s="80"/>
      <c r="R29" s="80"/>
      <c r="S29" s="80"/>
      <c r="T29" s="80"/>
      <c r="U29" s="71"/>
      <c r="V29" s="81" t="s">
        <v>39</v>
      </c>
      <c r="W29" s="86"/>
    </row>
    <row r="30" spans="1:32" customFormat="1" ht="28.5" customHeight="1">
      <c r="A30" s="79"/>
      <c r="B30" s="80"/>
      <c r="C30" s="80" t="s">
        <v>646</v>
      </c>
      <c r="D30" s="81" t="s">
        <v>645</v>
      </c>
      <c r="E30" s="82">
        <v>8.6</v>
      </c>
      <c r="F30" s="82">
        <v>117</v>
      </c>
      <c r="G30" s="80" t="s">
        <v>27</v>
      </c>
      <c r="H30" s="81" t="s">
        <v>647</v>
      </c>
      <c r="I30" s="83">
        <v>4088</v>
      </c>
      <c r="J30" s="80" t="s">
        <v>28</v>
      </c>
      <c r="K30" s="84">
        <v>46031</v>
      </c>
      <c r="L30" s="84">
        <v>46031</v>
      </c>
      <c r="M30" s="80"/>
      <c r="N30" s="80"/>
      <c r="O30" s="80"/>
      <c r="P30" s="80"/>
      <c r="Q30" s="80"/>
      <c r="R30" s="80"/>
      <c r="S30" s="80"/>
      <c r="T30" s="80"/>
      <c r="U30" s="71"/>
      <c r="V30" s="81" t="s">
        <v>648</v>
      </c>
      <c r="W30" s="86"/>
    </row>
    <row r="31" spans="1:32" customFormat="1" ht="28.5" customHeight="1">
      <c r="A31" s="72">
        <v>15</v>
      </c>
      <c r="B31" s="73" t="s">
        <v>258</v>
      </c>
      <c r="C31" s="73"/>
      <c r="D31" s="74" t="s">
        <v>386</v>
      </c>
      <c r="E31" s="75">
        <v>8.6</v>
      </c>
      <c r="F31" s="75">
        <v>165.11799999999999</v>
      </c>
      <c r="G31" s="73" t="s">
        <v>27</v>
      </c>
      <c r="H31" s="74" t="s">
        <v>121</v>
      </c>
      <c r="I31" s="76">
        <v>5000</v>
      </c>
      <c r="J31" s="73" t="s">
        <v>28</v>
      </c>
      <c r="K31" s="77">
        <v>46034.5</v>
      </c>
      <c r="L31" s="124" t="s">
        <v>230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127</v>
      </c>
      <c r="W31" s="78" t="s">
        <v>270</v>
      </c>
    </row>
    <row r="32" spans="1:32" customFormat="1" ht="30" customHeight="1">
      <c r="A32" s="146"/>
      <c r="B32" s="146"/>
      <c r="C32" s="146"/>
      <c r="D32" s="145"/>
      <c r="E32" s="144"/>
      <c r="F32" s="144"/>
      <c r="G32" s="146"/>
      <c r="H32" s="145"/>
      <c r="I32" s="143"/>
      <c r="J32" s="146"/>
      <c r="K32" s="142"/>
      <c r="L32" s="142"/>
      <c r="M32" s="146"/>
      <c r="N32" s="146"/>
      <c r="O32" s="146"/>
      <c r="P32" s="146"/>
      <c r="Q32" s="146"/>
      <c r="R32" s="146"/>
      <c r="S32" s="146"/>
      <c r="T32" s="146"/>
      <c r="U32" s="146"/>
      <c r="V32" s="145"/>
      <c r="W32" s="145"/>
    </row>
    <row r="33" spans="1:32" ht="45" customHeight="1">
      <c r="A33" s="106" t="s">
        <v>387</v>
      </c>
      <c r="B33" s="107"/>
      <c r="C33" s="107"/>
      <c r="D33" s="141" t="s">
        <v>300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8"/>
      <c r="X33" s="66"/>
      <c r="Y33" s="66"/>
      <c r="Z33" s="66"/>
      <c r="AA33" s="66"/>
      <c r="AB33" s="66"/>
      <c r="AC33" s="66"/>
      <c r="AD33" s="66"/>
      <c r="AE33" s="66"/>
      <c r="AF33" s="66"/>
    </row>
    <row r="34" spans="1:32" customFormat="1" ht="28.5" customHeight="1">
      <c r="A34" s="133">
        <v>1</v>
      </c>
      <c r="B34" s="134" t="s">
        <v>301</v>
      </c>
      <c r="C34" s="134"/>
      <c r="D34" s="135" t="s">
        <v>388</v>
      </c>
      <c r="E34" s="136">
        <v>9</v>
      </c>
      <c r="F34" s="136">
        <v>196</v>
      </c>
      <c r="G34" s="134" t="s">
        <v>14</v>
      </c>
      <c r="H34" s="135" t="s">
        <v>106</v>
      </c>
      <c r="I34" s="137">
        <v>2200</v>
      </c>
      <c r="J34" s="134" t="s">
        <v>107</v>
      </c>
      <c r="K34" s="138">
        <v>46022</v>
      </c>
      <c r="L34" s="139" t="s">
        <v>230</v>
      </c>
      <c r="M34" s="134"/>
      <c r="N34" s="134"/>
      <c r="O34" s="134"/>
      <c r="P34" s="134"/>
      <c r="Q34" s="134"/>
      <c r="R34" s="134"/>
      <c r="S34" s="134"/>
      <c r="T34" s="134"/>
      <c r="U34" s="134"/>
      <c r="V34" s="135" t="s">
        <v>389</v>
      </c>
      <c r="W34" s="140" t="s">
        <v>390</v>
      </c>
    </row>
    <row r="35" spans="1:32" customFormat="1" ht="28.5" customHeight="1">
      <c r="A35" s="79">
        <v>2</v>
      </c>
      <c r="B35" s="71" t="s">
        <v>301</v>
      </c>
      <c r="C35" s="71"/>
      <c r="D35" s="127" t="s">
        <v>391</v>
      </c>
      <c r="E35" s="128"/>
      <c r="F35" s="128">
        <v>262</v>
      </c>
      <c r="G35" s="71" t="s">
        <v>14</v>
      </c>
      <c r="H35" s="127" t="s">
        <v>106</v>
      </c>
      <c r="I35" s="129">
        <v>1800</v>
      </c>
      <c r="J35" s="71" t="s">
        <v>107</v>
      </c>
      <c r="K35" s="130">
        <v>46027</v>
      </c>
      <c r="L35" s="131" t="s">
        <v>230</v>
      </c>
      <c r="M35" s="71"/>
      <c r="N35" s="71"/>
      <c r="O35" s="71"/>
      <c r="P35" s="71"/>
      <c r="Q35" s="71"/>
      <c r="R35" s="71"/>
      <c r="S35" s="71"/>
      <c r="T35" s="71"/>
      <c r="U35" s="71"/>
      <c r="V35" s="127" t="s">
        <v>116</v>
      </c>
      <c r="W35" s="132" t="s">
        <v>390</v>
      </c>
    </row>
    <row r="36" spans="1:32" customFormat="1" ht="28.5" customHeight="1">
      <c r="A36" s="79">
        <v>4</v>
      </c>
      <c r="B36" s="71" t="s">
        <v>301</v>
      </c>
      <c r="C36" s="71"/>
      <c r="D36" s="127" t="s">
        <v>394</v>
      </c>
      <c r="E36" s="128"/>
      <c r="F36" s="128">
        <v>187.25</v>
      </c>
      <c r="G36" s="71" t="s">
        <v>14</v>
      </c>
      <c r="H36" s="127" t="s">
        <v>106</v>
      </c>
      <c r="I36" s="129">
        <v>1500</v>
      </c>
      <c r="J36" s="71" t="s">
        <v>107</v>
      </c>
      <c r="K36" s="130">
        <v>46028</v>
      </c>
      <c r="L36" s="131" t="s">
        <v>230</v>
      </c>
      <c r="M36" s="71"/>
      <c r="N36" s="71"/>
      <c r="O36" s="71"/>
      <c r="P36" s="71"/>
      <c r="Q36" s="71"/>
      <c r="R36" s="71"/>
      <c r="S36" s="71"/>
      <c r="T36" s="71"/>
      <c r="U36" s="71"/>
      <c r="V36" s="127" t="s">
        <v>108</v>
      </c>
      <c r="W36" s="132" t="s">
        <v>390</v>
      </c>
    </row>
    <row r="37" spans="1:32" customFormat="1" ht="28.5" customHeight="1">
      <c r="A37" s="79">
        <v>5</v>
      </c>
      <c r="B37" s="71" t="s">
        <v>301</v>
      </c>
      <c r="C37" s="71"/>
      <c r="D37" s="127" t="s">
        <v>395</v>
      </c>
      <c r="E37" s="128"/>
      <c r="F37" s="128">
        <v>159.53</v>
      </c>
      <c r="G37" s="71" t="s">
        <v>14</v>
      </c>
      <c r="H37" s="127" t="s">
        <v>106</v>
      </c>
      <c r="I37" s="129">
        <v>400</v>
      </c>
      <c r="J37" s="71" t="s">
        <v>107</v>
      </c>
      <c r="K37" s="130">
        <v>46029.583333333336</v>
      </c>
      <c r="L37" s="131" t="s">
        <v>230</v>
      </c>
      <c r="M37" s="71"/>
      <c r="N37" s="71"/>
      <c r="O37" s="71"/>
      <c r="P37" s="71"/>
      <c r="Q37" s="71"/>
      <c r="R37" s="71"/>
      <c r="S37" s="71"/>
      <c r="T37" s="71"/>
      <c r="U37" s="71" t="s">
        <v>188</v>
      </c>
      <c r="V37" s="127" t="s">
        <v>396</v>
      </c>
      <c r="W37" s="132" t="s">
        <v>219</v>
      </c>
    </row>
    <row r="38" spans="1:32" customFormat="1" ht="28.5" customHeight="1">
      <c r="A38" s="79">
        <v>6</v>
      </c>
      <c r="B38" s="71" t="s">
        <v>301</v>
      </c>
      <c r="C38" s="71"/>
      <c r="D38" s="127" t="s">
        <v>397</v>
      </c>
      <c r="E38" s="128"/>
      <c r="F38" s="128"/>
      <c r="G38" s="71" t="s">
        <v>14</v>
      </c>
      <c r="H38" s="127" t="s">
        <v>106</v>
      </c>
      <c r="I38" s="129">
        <v>1500</v>
      </c>
      <c r="J38" s="71" t="s">
        <v>107</v>
      </c>
      <c r="K38" s="130">
        <v>46030.5</v>
      </c>
      <c r="L38" s="131" t="s">
        <v>230</v>
      </c>
      <c r="M38" s="71"/>
      <c r="N38" s="71"/>
      <c r="O38" s="71"/>
      <c r="P38" s="71"/>
      <c r="Q38" s="71"/>
      <c r="R38" s="71"/>
      <c r="S38" s="71"/>
      <c r="T38" s="71"/>
      <c r="U38" s="71"/>
      <c r="V38" s="127" t="s">
        <v>398</v>
      </c>
      <c r="W38" s="132" t="s">
        <v>390</v>
      </c>
    </row>
    <row r="39" spans="1:32" customFormat="1" ht="28.5" customHeight="1">
      <c r="A39" s="79">
        <v>7</v>
      </c>
      <c r="B39" s="71" t="s">
        <v>301</v>
      </c>
      <c r="C39" s="71"/>
      <c r="D39" s="127" t="s">
        <v>399</v>
      </c>
      <c r="E39" s="128"/>
      <c r="F39" s="128">
        <v>187.3</v>
      </c>
      <c r="G39" s="71" t="s">
        <v>14</v>
      </c>
      <c r="H39" s="127" t="s">
        <v>106</v>
      </c>
      <c r="I39" s="129">
        <v>1270</v>
      </c>
      <c r="J39" s="71" t="s">
        <v>107</v>
      </c>
      <c r="K39" s="130">
        <v>46031.458333333336</v>
      </c>
      <c r="L39" s="131" t="s">
        <v>230</v>
      </c>
      <c r="M39" s="71"/>
      <c r="N39" s="71"/>
      <c r="O39" s="71"/>
      <c r="P39" s="71"/>
      <c r="Q39" s="71"/>
      <c r="R39" s="71"/>
      <c r="S39" s="71"/>
      <c r="T39" s="71"/>
      <c r="U39" s="71"/>
      <c r="V39" s="127" t="s">
        <v>400</v>
      </c>
      <c r="W39" s="132" t="s">
        <v>390</v>
      </c>
    </row>
    <row r="40" spans="1:32" customFormat="1" ht="28.5" customHeight="1">
      <c r="A40" s="79">
        <v>8</v>
      </c>
      <c r="B40" s="71" t="s">
        <v>301</v>
      </c>
      <c r="C40" s="71"/>
      <c r="D40" s="127" t="s">
        <v>401</v>
      </c>
      <c r="E40" s="128"/>
      <c r="F40" s="128">
        <v>207.95</v>
      </c>
      <c r="G40" s="71" t="s">
        <v>14</v>
      </c>
      <c r="H40" s="127" t="s">
        <v>106</v>
      </c>
      <c r="I40" s="129">
        <v>1000</v>
      </c>
      <c r="J40" s="71" t="s">
        <v>107</v>
      </c>
      <c r="K40" s="130">
        <v>46034.791666666664</v>
      </c>
      <c r="L40" s="131" t="s">
        <v>230</v>
      </c>
      <c r="M40" s="71"/>
      <c r="N40" s="71"/>
      <c r="O40" s="71"/>
      <c r="P40" s="71"/>
      <c r="Q40" s="71"/>
      <c r="R40" s="71"/>
      <c r="S40" s="71"/>
      <c r="T40" s="71"/>
      <c r="U40" s="71"/>
      <c r="V40" s="127" t="s">
        <v>398</v>
      </c>
      <c r="W40" s="132" t="s">
        <v>390</v>
      </c>
    </row>
    <row r="41" spans="1:32" customFormat="1" ht="28.5" customHeight="1">
      <c r="A41" s="79">
        <v>9</v>
      </c>
      <c r="B41" s="71" t="s">
        <v>301</v>
      </c>
      <c r="C41" s="71"/>
      <c r="D41" s="127" t="s">
        <v>402</v>
      </c>
      <c r="E41" s="128"/>
      <c r="F41" s="128">
        <v>185.97</v>
      </c>
      <c r="G41" s="71" t="s">
        <v>14</v>
      </c>
      <c r="H41" s="127" t="s">
        <v>106</v>
      </c>
      <c r="I41" s="129">
        <v>1320</v>
      </c>
      <c r="J41" s="71" t="s">
        <v>107</v>
      </c>
      <c r="K41" s="130">
        <v>46037</v>
      </c>
      <c r="L41" s="131" t="s">
        <v>230</v>
      </c>
      <c r="M41" s="71"/>
      <c r="N41" s="71"/>
      <c r="O41" s="71"/>
      <c r="P41" s="71"/>
      <c r="Q41" s="71"/>
      <c r="R41" s="71"/>
      <c r="S41" s="71"/>
      <c r="T41" s="71"/>
      <c r="U41" s="71"/>
      <c r="V41" s="127" t="s">
        <v>398</v>
      </c>
      <c r="W41" s="132" t="s">
        <v>390</v>
      </c>
    </row>
    <row r="42" spans="1:32" customFormat="1" ht="28.5" customHeight="1">
      <c r="A42" s="72">
        <v>10</v>
      </c>
      <c r="B42" s="73" t="s">
        <v>301</v>
      </c>
      <c r="C42" s="73"/>
      <c r="D42" s="74" t="s">
        <v>403</v>
      </c>
      <c r="E42" s="75"/>
      <c r="F42" s="75">
        <v>178</v>
      </c>
      <c r="G42" s="73" t="s">
        <v>14</v>
      </c>
      <c r="H42" s="74" t="s">
        <v>106</v>
      </c>
      <c r="I42" s="76">
        <v>1648</v>
      </c>
      <c r="J42" s="73" t="s">
        <v>107</v>
      </c>
      <c r="K42" s="77">
        <v>46031.5</v>
      </c>
      <c r="L42" s="124" t="s">
        <v>230</v>
      </c>
      <c r="M42" s="73"/>
      <c r="N42" s="73"/>
      <c r="O42" s="73"/>
      <c r="P42" s="73"/>
      <c r="Q42" s="73"/>
      <c r="R42" s="73"/>
      <c r="S42" s="73"/>
      <c r="T42" s="73"/>
      <c r="U42" s="73"/>
      <c r="V42" s="74" t="s">
        <v>400</v>
      </c>
      <c r="W42" s="78" t="s">
        <v>390</v>
      </c>
    </row>
    <row r="43" spans="1:32" ht="30" customHeight="1">
      <c r="A43" s="110"/>
      <c r="B43" s="111"/>
      <c r="C43" s="111"/>
      <c r="D43" s="112"/>
      <c r="E43" s="113"/>
      <c r="F43" s="113"/>
      <c r="G43" s="111"/>
      <c r="H43" s="112"/>
      <c r="I43" s="114"/>
      <c r="J43" s="111"/>
      <c r="K43" s="115"/>
      <c r="L43" s="115"/>
      <c r="M43" s="111"/>
      <c r="N43" s="111"/>
      <c r="O43" s="111"/>
      <c r="P43" s="111"/>
      <c r="Q43" s="111"/>
      <c r="R43" s="111"/>
      <c r="S43" s="111"/>
      <c r="T43" s="111"/>
      <c r="U43" s="111"/>
      <c r="V43" s="112"/>
      <c r="W43" s="112"/>
      <c r="X43" s="66"/>
      <c r="Y43" s="66"/>
      <c r="Z43" s="66"/>
      <c r="AA43" s="66"/>
      <c r="AB43" s="66"/>
      <c r="AC43" s="66"/>
      <c r="AD43" s="66"/>
      <c r="AE43" s="66"/>
      <c r="AF43" s="66"/>
    </row>
    <row r="44" spans="1:32" ht="45" customHeight="1">
      <c r="A44" s="106" t="s">
        <v>302</v>
      </c>
      <c r="B44" s="107"/>
      <c r="C44" s="107"/>
      <c r="D44" s="141" t="s">
        <v>303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8"/>
      <c r="X44" s="66"/>
      <c r="Y44" s="66"/>
      <c r="Z44" s="66"/>
      <c r="AA44" s="66"/>
      <c r="AB44" s="66"/>
      <c r="AC44" s="66"/>
      <c r="AD44" s="66"/>
      <c r="AE44" s="66"/>
      <c r="AF44" s="66"/>
    </row>
    <row r="45" spans="1:32" customFormat="1" ht="28.5" customHeight="1">
      <c r="A45" s="72"/>
      <c r="B45" s="73"/>
      <c r="C45" s="73"/>
      <c r="D45" s="74" t="s">
        <v>304</v>
      </c>
      <c r="E45" s="75"/>
      <c r="F45" s="75"/>
      <c r="G45" s="73"/>
      <c r="H45" s="74"/>
      <c r="I45" s="76"/>
      <c r="J45" s="73"/>
      <c r="K45" s="77"/>
      <c r="L45" s="124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78"/>
    </row>
    <row r="46" spans="1:32" ht="31.5" customHeight="1">
      <c r="A46" s="66"/>
      <c r="B46" s="66"/>
      <c r="C46" s="68"/>
      <c r="D46" s="66"/>
      <c r="E46" s="66"/>
      <c r="F46" s="66"/>
      <c r="G46" s="68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ht="45" customHeight="1">
      <c r="A47" s="106" t="s">
        <v>404</v>
      </c>
      <c r="B47" s="107"/>
      <c r="C47" s="107"/>
      <c r="D47" s="141" t="s">
        <v>306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8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 customFormat="1" ht="28.5" customHeight="1">
      <c r="A48" s="79"/>
      <c r="B48" s="71" t="s">
        <v>307</v>
      </c>
      <c r="C48" s="71"/>
      <c r="D48" s="127" t="s">
        <v>621</v>
      </c>
      <c r="E48" s="128"/>
      <c r="F48" s="128"/>
      <c r="G48" s="71"/>
      <c r="H48" s="127" t="s">
        <v>134</v>
      </c>
      <c r="I48" s="129">
        <v>100331.66499999999</v>
      </c>
      <c r="J48" s="71" t="s">
        <v>28</v>
      </c>
      <c r="K48" s="130" t="s">
        <v>411</v>
      </c>
      <c r="L48" s="131"/>
      <c r="M48" s="71"/>
      <c r="N48" s="71"/>
      <c r="O48" s="71"/>
      <c r="P48" s="71"/>
      <c r="Q48" s="71"/>
      <c r="R48" s="71"/>
      <c r="S48" s="71"/>
      <c r="T48" s="71"/>
      <c r="U48" s="71"/>
      <c r="V48" s="127"/>
      <c r="W48" s="132" t="s">
        <v>622</v>
      </c>
    </row>
    <row r="49" spans="1:32" customFormat="1" ht="28.5" customHeight="1">
      <c r="A49" s="72">
        <v>4</v>
      </c>
      <c r="B49" s="73" t="s">
        <v>307</v>
      </c>
      <c r="C49" s="73"/>
      <c r="D49" s="74" t="s">
        <v>410</v>
      </c>
      <c r="E49" s="75"/>
      <c r="F49" s="75"/>
      <c r="G49" s="73"/>
      <c r="H49" s="74" t="s">
        <v>134</v>
      </c>
      <c r="I49" s="76">
        <v>99882.3</v>
      </c>
      <c r="J49" s="73" t="s">
        <v>28</v>
      </c>
      <c r="K49" s="77" t="s">
        <v>411</v>
      </c>
      <c r="L49" s="124"/>
      <c r="M49" s="73"/>
      <c r="N49" s="73"/>
      <c r="O49" s="73"/>
      <c r="P49" s="73"/>
      <c r="Q49" s="73"/>
      <c r="R49" s="73"/>
      <c r="S49" s="73"/>
      <c r="T49" s="73"/>
      <c r="U49" s="73"/>
      <c r="V49" s="74"/>
      <c r="W49" s="78" t="s">
        <v>407</v>
      </c>
    </row>
    <row r="50" spans="1:32">
      <c r="A50" s="66"/>
      <c r="B50" s="66"/>
      <c r="C50" s="68"/>
      <c r="D50" s="66"/>
      <c r="E50" s="66"/>
      <c r="F50" s="66"/>
      <c r="G50" s="68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>
      <c r="A51" s="66"/>
      <c r="B51" s="66"/>
      <c r="C51" s="68"/>
      <c r="D51" s="66"/>
      <c r="E51" s="66"/>
      <c r="F51" s="66"/>
      <c r="G51" s="68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>
      <c r="A52" s="66"/>
      <c r="B52" s="66"/>
      <c r="C52" s="68"/>
      <c r="D52" s="66"/>
      <c r="E52" s="66"/>
      <c r="F52" s="66"/>
      <c r="G52" s="68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>
      <c r="A53" s="66"/>
      <c r="B53" s="66"/>
      <c r="C53" s="68"/>
      <c r="D53" s="66"/>
      <c r="E53" s="66"/>
      <c r="F53" s="66"/>
      <c r="G53" s="68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>
      <c r="A54" s="66"/>
      <c r="B54" s="66"/>
      <c r="C54" s="68"/>
      <c r="D54" s="66"/>
      <c r="E54" s="66"/>
      <c r="F54" s="66"/>
      <c r="G54" s="68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>
      <c r="A56" s="66"/>
      <c r="B56" s="66"/>
      <c r="C56" s="68"/>
      <c r="D56" s="66"/>
      <c r="E56" s="66"/>
      <c r="F56" s="66"/>
      <c r="G56" s="68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>
      <c r="A57" s="66"/>
      <c r="B57" s="66"/>
      <c r="C57" s="68"/>
      <c r="D57" s="66"/>
      <c r="E57" s="66"/>
      <c r="F57" s="66"/>
      <c r="G57" s="68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>
      <c r="A59" s="66"/>
      <c r="B59" s="66"/>
      <c r="C59" s="68"/>
      <c r="D59" s="66"/>
      <c r="E59" s="66"/>
      <c r="F59" s="66"/>
      <c r="G59" s="68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>
      <c r="A60" s="66"/>
      <c r="B60" s="66"/>
      <c r="C60" s="68"/>
      <c r="D60" s="66"/>
      <c r="E60" s="66"/>
      <c r="F60" s="66"/>
      <c r="G60" s="68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>
      <c r="A61" s="66"/>
      <c r="B61" s="66"/>
      <c r="C61" s="68"/>
      <c r="D61" s="66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2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32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32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1:32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</row>
    <row r="81" spans="1:32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</row>
    <row r="82" spans="1:32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</row>
    <row r="83" spans="1:32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</row>
    <row r="84" spans="1:32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</row>
    <row r="85" spans="1:32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</row>
    <row r="86" spans="1:32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</row>
    <row r="89" spans="1:32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1:32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1:32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</row>
    <row r="93" spans="1:32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</row>
    <row r="94" spans="1:32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</row>
    <row r="96" spans="1:32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</row>
    <row r="97" spans="1:32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</row>
    <row r="98" spans="1:32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</row>
    <row r="100" spans="1:32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</row>
    <row r="101" spans="1:32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</row>
    <row r="103" spans="1:32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</row>
    <row r="104" spans="1:32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</row>
    <row r="105" spans="1:32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</row>
    <row r="106" spans="1:32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</row>
    <row r="107" spans="1:32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</row>
    <row r="108" spans="1:32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</row>
    <row r="109" spans="1:32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</row>
    <row r="111" spans="1:32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</row>
    <row r="112" spans="1:32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</row>
    <row r="113" spans="1:32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</row>
    <row r="114" spans="1:32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</row>
    <row r="115" spans="1:32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</row>
    <row r="116" spans="1:32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</row>
    <row r="117" spans="1:32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</row>
    <row r="118" spans="1:32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</row>
    <row r="119" spans="1:32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</row>
    <row r="120" spans="1:32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</row>
    <row r="121" spans="1:32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</row>
    <row r="123" spans="1:32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</row>
    <row r="124" spans="1:32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</row>
    <row r="125" spans="1:32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</row>
    <row r="126" spans="1:32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</row>
    <row r="127" spans="1:32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</row>
    <row r="128" spans="1:32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</row>
    <row r="129" spans="1:32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</row>
    <row r="130" spans="1:32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</row>
    <row r="131" spans="1:32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</row>
    <row r="132" spans="1:32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</row>
    <row r="133" spans="1:32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</row>
    <row r="134" spans="1:32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</row>
    <row r="135" spans="1:32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</row>
    <row r="136" spans="1:32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</row>
    <row r="137" spans="1:32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</row>
    <row r="138" spans="1:32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</row>
    <row r="139" spans="1:32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</row>
    <row r="140" spans="1:32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</row>
    <row r="141" spans="1:32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</row>
    <row r="142" spans="1:32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</row>
    <row r="143" spans="1:32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</row>
    <row r="144" spans="1:32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</row>
    <row r="146" spans="1:32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</row>
    <row r="147" spans="1:32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</row>
    <row r="148" spans="1:32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</row>
    <row r="149" spans="1:32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</row>
    <row r="150" spans="1:32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</row>
    <row r="151" spans="1:32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</row>
    <row r="152" spans="1:32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</row>
    <row r="153" spans="1:32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</row>
    <row r="154" spans="1:32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</row>
    <row r="156" spans="1:32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</row>
    <row r="157" spans="1:32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</row>
    <row r="158" spans="1:32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</row>
    <row r="159" spans="1:32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</row>
    <row r="160" spans="1:32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</row>
    <row r="161" spans="1:32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</row>
    <row r="162" spans="1:32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</row>
    <row r="163" spans="1:32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</row>
    <row r="164" spans="1:32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</row>
    <row r="165" spans="1:32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1:32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</row>
    <row r="167" spans="1:32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1:32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</row>
    <row r="169" spans="1:32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</row>
    <row r="170" spans="1:32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</row>
    <row r="171" spans="1:32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</row>
    <row r="172" spans="1:32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</row>
    <row r="173" spans="1:32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</row>
    <row r="174" spans="1:32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</row>
    <row r="175" spans="1:32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</row>
    <row r="176" spans="1:32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</row>
    <row r="177" spans="1:32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</row>
    <row r="178" spans="1:32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</row>
    <row r="179" spans="1:32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</row>
    <row r="180" spans="1:32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</row>
    <row r="181" spans="1:32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</row>
    <row r="182" spans="1:32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</row>
    <row r="183" spans="1:32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</row>
    <row r="184" spans="1:32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</row>
    <row r="185" spans="1:32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</row>
    <row r="186" spans="1:32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</row>
    <row r="187" spans="1:32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</row>
    <row r="188" spans="1:32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</row>
    <row r="189" spans="1:32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</row>
    <row r="190" spans="1:32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</row>
    <row r="191" spans="1:32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</row>
    <row r="192" spans="1:32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</row>
    <row r="193" spans="1:32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</row>
    <row r="194" spans="1:32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</row>
    <row r="195" spans="1:32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</row>
    <row r="196" spans="1:32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</row>
    <row r="197" spans="1:32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</row>
    <row r="198" spans="1:32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</row>
    <row r="199" spans="1:32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</row>
    <row r="200" spans="1:32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</row>
    <row r="201" spans="1:32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</row>
    <row r="202" spans="1:32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</row>
    <row r="203" spans="1:32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</row>
    <row r="204" spans="1:32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</row>
    <row r="205" spans="1:32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</row>
    <row r="206" spans="1:32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</row>
    <row r="207" spans="1:32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</row>
    <row r="208" spans="1:32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</row>
    <row r="209" spans="1:32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</row>
    <row r="210" spans="1:32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</row>
    <row r="211" spans="1:32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</row>
    <row r="212" spans="1:32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</row>
    <row r="213" spans="1:32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</row>
    <row r="214" spans="1:32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</row>
    <row r="215" spans="1:32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</row>
    <row r="216" spans="1:32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</row>
    <row r="217" spans="1:32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</row>
    <row r="218" spans="1:32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</row>
    <row r="219" spans="1:32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</row>
    <row r="220" spans="1:32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</row>
    <row r="221" spans="1:32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</row>
    <row r="222" spans="1:32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</row>
    <row r="223" spans="1:32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</row>
    <row r="224" spans="1:32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</row>
    <row r="225" spans="1:32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</row>
    <row r="226" spans="1:32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</row>
    <row r="227" spans="1:32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</row>
    <row r="228" spans="1:32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</row>
    <row r="229" spans="1:32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</row>
    <row r="230" spans="1:32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</row>
    <row r="231" spans="1:32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</row>
    <row r="232" spans="1:32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</row>
    <row r="233" spans="1:32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</row>
    <row r="234" spans="1:32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</row>
    <row r="235" spans="1:32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</row>
    <row r="236" spans="1:32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</row>
    <row r="237" spans="1:32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</row>
    <row r="238" spans="1:32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</row>
    <row r="239" spans="1:32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</row>
    <row r="240" spans="1:32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</row>
    <row r="241" spans="1:32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</row>
    <row r="242" spans="1:32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</row>
    <row r="243" spans="1:32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</row>
    <row r="244" spans="1:32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</row>
    <row r="245" spans="1:32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</row>
    <row r="246" spans="1:32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</row>
    <row r="247" spans="1:32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</row>
    <row r="248" spans="1:32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</row>
    <row r="249" spans="1:32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</row>
    <row r="250" spans="1:32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</row>
    <row r="251" spans="1:32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</row>
    <row r="252" spans="1:32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</row>
    <row r="253" spans="1:32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</row>
    <row r="254" spans="1:32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</row>
    <row r="255" spans="1:32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</row>
    <row r="256" spans="1:32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</row>
    <row r="257" spans="1:32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</row>
    <row r="258" spans="1:32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</row>
    <row r="259" spans="1:32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</row>
    <row r="260" spans="1:32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</row>
    <row r="261" spans="1:32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</row>
    <row r="262" spans="1:32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</row>
    <row r="263" spans="1:32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</row>
    <row r="264" spans="1:32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</row>
    <row r="265" spans="1:32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</row>
    <row r="266" spans="1:32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</row>
    <row r="267" spans="1:32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</row>
    <row r="268" spans="1:32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</row>
    <row r="269" spans="1:32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</row>
    <row r="270" spans="1:32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</row>
    <row r="271" spans="1:32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</row>
    <row r="272" spans="1:32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</row>
    <row r="273" spans="1:32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</row>
    <row r="274" spans="1:32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</row>
    <row r="275" spans="1:32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</row>
    <row r="276" spans="1:32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</row>
    <row r="277" spans="1:32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</row>
    <row r="278" spans="1:32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</row>
    <row r="279" spans="1:32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</row>
    <row r="280" spans="1:32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</row>
    <row r="281" spans="1:32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</row>
    <row r="282" spans="1:32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</row>
    <row r="283" spans="1:32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</row>
    <row r="284" spans="1:32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</row>
    <row r="285" spans="1:32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</row>
    <row r="286" spans="1:32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</row>
    <row r="287" spans="1:32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</row>
    <row r="288" spans="1:32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</row>
    <row r="289" spans="1:32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</row>
    <row r="290" spans="1:32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</row>
    <row r="291" spans="1:32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</row>
    <row r="292" spans="1:32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</row>
    <row r="293" spans="1:32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</row>
    <row r="294" spans="1:32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</row>
    <row r="295" spans="1:32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</row>
    <row r="296" spans="1:32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</row>
    <row r="297" spans="1:32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</row>
    <row r="298" spans="1:32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</row>
    <row r="299" spans="1:32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</row>
    <row r="300" spans="1:32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</row>
    <row r="301" spans="1:32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</row>
    <row r="302" spans="1:32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</row>
    <row r="303" spans="1:32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</row>
    <row r="304" spans="1:32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</row>
    <row r="305" spans="1:32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</row>
    <row r="306" spans="1:32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</row>
    <row r="307" spans="1:32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</row>
    <row r="308" spans="1:32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</row>
    <row r="309" spans="1:32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</row>
    <row r="310" spans="1:32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</row>
    <row r="311" spans="1:32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</row>
    <row r="312" spans="1:32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</row>
    <row r="313" spans="1:32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</row>
    <row r="314" spans="1:32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</row>
    <row r="315" spans="1:32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</row>
    <row r="316" spans="1:32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</row>
    <row r="317" spans="1:32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</row>
    <row r="318" spans="1:32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</row>
    <row r="319" spans="1:32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</row>
    <row r="320" spans="1:32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</row>
    <row r="321" spans="1:32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</row>
    <row r="322" spans="1:32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</row>
    <row r="323" spans="1:32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</row>
    <row r="324" spans="1:32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</row>
    <row r="325" spans="1:32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</row>
    <row r="326" spans="1:32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</row>
    <row r="327" spans="1:32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</row>
    <row r="328" spans="1:32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</row>
    <row r="329" spans="1:32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</row>
    <row r="330" spans="1:32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</row>
    <row r="331" spans="1:32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</row>
    <row r="332" spans="1:32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</row>
    <row r="333" spans="1:32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</row>
    <row r="334" spans="1:32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</row>
    <row r="335" spans="1:32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</row>
    <row r="336" spans="1:32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</row>
    <row r="337" spans="1:32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</row>
    <row r="338" spans="1:32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</row>
    <row r="339" spans="1:32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</row>
    <row r="340" spans="1:32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</row>
    <row r="341" spans="1:32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</row>
    <row r="342" spans="1:32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</row>
    <row r="343" spans="1:32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</row>
    <row r="344" spans="1:32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</row>
    <row r="345" spans="1:32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</row>
    <row r="346" spans="1:32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</row>
    <row r="347" spans="1:32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</row>
    <row r="348" spans="1:32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</row>
    <row r="349" spans="1:32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</row>
    <row r="350" spans="1:32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</row>
    <row r="351" spans="1:32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</row>
    <row r="352" spans="1:32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</row>
    <row r="353" spans="1:32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</row>
    <row r="354" spans="1:32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</row>
    <row r="355" spans="1:32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</row>
    <row r="356" spans="1:32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</row>
    <row r="357" spans="1:32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</row>
    <row r="358" spans="1:32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</row>
    <row r="359" spans="1:32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</row>
    <row r="360" spans="1:32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</row>
    <row r="361" spans="1:32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</row>
    <row r="362" spans="1:32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</row>
    <row r="363" spans="1:32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</row>
    <row r="364" spans="1:32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</row>
    <row r="365" spans="1:32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</row>
    <row r="366" spans="1:32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</row>
    <row r="367" spans="1:32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</row>
    <row r="368" spans="1:32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</row>
    <row r="369" spans="1:32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</row>
    <row r="370" spans="1:32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</row>
    <row r="371" spans="1:32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</row>
    <row r="372" spans="1:32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</row>
    <row r="373" spans="1:32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</row>
    <row r="374" spans="1:32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</row>
    <row r="375" spans="1:32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</row>
    <row r="376" spans="1:32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</row>
    <row r="377" spans="1:32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</row>
    <row r="378" spans="1:32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</row>
    <row r="379" spans="1:32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</row>
    <row r="380" spans="1:32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</row>
    <row r="381" spans="1:32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</row>
    <row r="382" spans="1:32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</row>
    <row r="383" spans="1:32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</row>
    <row r="384" spans="1:32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</row>
    <row r="385" spans="1:32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</row>
    <row r="386" spans="1:32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</row>
    <row r="387" spans="1:32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</row>
    <row r="388" spans="1:32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</row>
    <row r="389" spans="1:32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</row>
    <row r="390" spans="1:32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</row>
    <row r="391" spans="1:32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</row>
    <row r="392" spans="1:32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</row>
    <row r="393" spans="1:32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</row>
    <row r="394" spans="1:32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</row>
    <row r="395" spans="1:32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</row>
    <row r="396" spans="1:32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</row>
    <row r="397" spans="1:32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</row>
    <row r="398" spans="1:32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</row>
    <row r="399" spans="1:32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</row>
    <row r="400" spans="1:32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</row>
    <row r="401" spans="1:32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</row>
    <row r="402" spans="1:32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</row>
    <row r="403" spans="1:32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</row>
    <row r="404" spans="1:32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</row>
    <row r="405" spans="1:32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</row>
    <row r="406" spans="1:32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</row>
    <row r="407" spans="1:32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</row>
    <row r="408" spans="1:32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</row>
    <row r="409" spans="1:32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</row>
    <row r="410" spans="1:32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</row>
    <row r="411" spans="1:32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</row>
    <row r="412" spans="1:32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</row>
    <row r="413" spans="1:32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</row>
    <row r="414" spans="1:32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</row>
    <row r="415" spans="1:32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</row>
    <row r="416" spans="1:32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</row>
    <row r="417" spans="1:32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</row>
    <row r="418" spans="1:32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</row>
    <row r="419" spans="1:32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</row>
    <row r="420" spans="1:32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</row>
    <row r="421" spans="1:32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</row>
    <row r="422" spans="1:32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</row>
    <row r="423" spans="1:32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</row>
    <row r="424" spans="1:32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</row>
    <row r="425" spans="1:32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</row>
    <row r="426" spans="1:32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</row>
    <row r="427" spans="1:32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</row>
    <row r="428" spans="1:32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</row>
    <row r="429" spans="1:32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</row>
    <row r="430" spans="1:32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</row>
    <row r="431" spans="1:32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</row>
    <row r="432" spans="1:32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</row>
    <row r="433" spans="1:32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</row>
    <row r="434" spans="1:32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</row>
    <row r="435" spans="1:32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</row>
    <row r="436" spans="1:32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</row>
    <row r="437" spans="1:32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</row>
    <row r="438" spans="1:32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</row>
    <row r="439" spans="1:32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</row>
    <row r="440" spans="1:32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</row>
    <row r="441" spans="1:32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</row>
    <row r="442" spans="1:32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</row>
    <row r="443" spans="1:32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</row>
    <row r="444" spans="1:32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</row>
    <row r="445" spans="1:32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</row>
    <row r="446" spans="1:32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</row>
    <row r="447" spans="1:32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</row>
    <row r="448" spans="1:32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</row>
    <row r="449" spans="1:32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</row>
    <row r="450" spans="1:32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</row>
    <row r="451" spans="1:32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</row>
    <row r="452" spans="1:32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</row>
    <row r="453" spans="1:32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</row>
    <row r="454" spans="1:32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</row>
    <row r="455" spans="1:32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</row>
    <row r="456" spans="1:32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</row>
    <row r="457" spans="1:32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</row>
    <row r="458" spans="1:32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</row>
    <row r="459" spans="1:32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</row>
    <row r="460" spans="1:32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</row>
    <row r="461" spans="1:32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</row>
    <row r="462" spans="1:32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</row>
    <row r="463" spans="1:32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</row>
    <row r="464" spans="1:32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</row>
    <row r="465" spans="1:32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</row>
    <row r="466" spans="1:32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</row>
    <row r="467" spans="1:32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</row>
    <row r="468" spans="1:32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</row>
    <row r="469" spans="1:32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</row>
    <row r="470" spans="1:32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</row>
    <row r="471" spans="1:32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</row>
    <row r="472" spans="1:32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</row>
    <row r="473" spans="1:32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</row>
    <row r="474" spans="1:32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</row>
    <row r="475" spans="1:32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</row>
    <row r="476" spans="1:32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</row>
    <row r="477" spans="1:32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</row>
    <row r="478" spans="1:32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</row>
    <row r="479" spans="1:32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</row>
    <row r="480" spans="1:32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</row>
    <row r="481" spans="1:32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</row>
    <row r="482" spans="1:32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</row>
    <row r="483" spans="1:32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</row>
    <row r="484" spans="1:32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</row>
    <row r="485" spans="1:32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</row>
    <row r="486" spans="1:32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</row>
    <row r="487" spans="1:32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</row>
    <row r="488" spans="1:32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</row>
    <row r="489" spans="1:32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</row>
    <row r="490" spans="1:32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</row>
    <row r="491" spans="1:32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</row>
    <row r="492" spans="1:32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</row>
    <row r="493" spans="1:32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</row>
    <row r="494" spans="1:32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</row>
    <row r="495" spans="1:32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</row>
    <row r="496" spans="1:32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</row>
    <row r="497" spans="1:32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</row>
    <row r="498" spans="1:32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</row>
    <row r="499" spans="1:32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</row>
    <row r="500" spans="1:32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</row>
    <row r="501" spans="1:32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</row>
    <row r="502" spans="1:32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</row>
    <row r="503" spans="1:32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</row>
    <row r="504" spans="1:32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</row>
    <row r="505" spans="1:32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</row>
    <row r="506" spans="1:32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</row>
    <row r="507" spans="1:32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</row>
    <row r="508" spans="1:32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</row>
    <row r="509" spans="1:32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</row>
    <row r="510" spans="1:32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</row>
    <row r="511" spans="1:32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</row>
    <row r="512" spans="1:32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</row>
    <row r="513" spans="1:32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</row>
    <row r="514" spans="1:32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</row>
    <row r="515" spans="1:32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</row>
    <row r="516" spans="1:32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</row>
    <row r="517" spans="1:32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</row>
    <row r="518" spans="1:32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</row>
    <row r="519" spans="1:32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</row>
    <row r="520" spans="1:32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</row>
    <row r="521" spans="1:32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</row>
    <row r="522" spans="1:32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</row>
    <row r="523" spans="1:32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</row>
    <row r="524" spans="1:32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</row>
    <row r="525" spans="1:32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</row>
    <row r="526" spans="1:32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</row>
    <row r="527" spans="1:32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</row>
    <row r="528" spans="1:32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</row>
    <row r="529" spans="1:32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</row>
    <row r="530" spans="1:32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</row>
    <row r="531" spans="1:32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</row>
    <row r="532" spans="1:32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</row>
    <row r="533" spans="1:32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</row>
    <row r="534" spans="1:32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</row>
    <row r="535" spans="1:32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</row>
    <row r="536" spans="1:32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</row>
    <row r="537" spans="1:32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</row>
    <row r="538" spans="1:32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</row>
    <row r="539" spans="1:32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</row>
    <row r="540" spans="1:32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</row>
    <row r="541" spans="1:32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</row>
    <row r="542" spans="1:32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</row>
    <row r="543" spans="1:32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</row>
    <row r="544" spans="1:32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</row>
    <row r="545" spans="1:32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</row>
    <row r="546" spans="1:32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</row>
    <row r="547" spans="1:32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</row>
    <row r="548" spans="1:32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</row>
    <row r="549" spans="1:32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</row>
    <row r="550" spans="1:32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</row>
    <row r="551" spans="1:32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</row>
    <row r="552" spans="1:32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</row>
    <row r="553" spans="1:32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</row>
    <row r="554" spans="1:32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</row>
    <row r="555" spans="1:32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</row>
    <row r="556" spans="1:32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</row>
    <row r="557" spans="1:32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</row>
    <row r="558" spans="1:32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</row>
    <row r="559" spans="1:32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</row>
    <row r="560" spans="1:32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</row>
    <row r="561" spans="1:32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</row>
    <row r="562" spans="1:32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</row>
    <row r="563" spans="1:32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</row>
    <row r="564" spans="1:32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</row>
    <row r="565" spans="1:32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</row>
    <row r="566" spans="1:32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</row>
    <row r="567" spans="1:32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</row>
    <row r="568" spans="1:32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</row>
    <row r="569" spans="1:32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</row>
    <row r="570" spans="1:32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</row>
    <row r="571" spans="1:32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</row>
    <row r="572" spans="1:32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</row>
    <row r="573" spans="1:32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</row>
    <row r="574" spans="1:32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</row>
    <row r="575" spans="1:32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</row>
    <row r="576" spans="1:32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</row>
    <row r="577" spans="1:32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</row>
    <row r="578" spans="1:32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</row>
    <row r="579" spans="1:32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</row>
    <row r="580" spans="1:32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</row>
    <row r="581" spans="1:32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</row>
    <row r="582" spans="1:32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</row>
    <row r="583" spans="1:32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</row>
    <row r="584" spans="1:32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</row>
    <row r="585" spans="1:32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</row>
    <row r="586" spans="1:32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</row>
    <row r="587" spans="1:32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</row>
    <row r="588" spans="1:32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</row>
    <row r="589" spans="1:32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</row>
    <row r="590" spans="1:32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</row>
    <row r="591" spans="1:32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</row>
    <row r="592" spans="1:32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</row>
    <row r="593" spans="1:32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</row>
    <row r="594" spans="1:32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</row>
    <row r="595" spans="1:32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</row>
    <row r="596" spans="1:32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</row>
    <row r="597" spans="1:32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</row>
    <row r="598" spans="1:32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</row>
    <row r="599" spans="1:32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</row>
    <row r="600" spans="1:32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</row>
    <row r="601" spans="1:32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</row>
    <row r="602" spans="1:32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</row>
    <row r="603" spans="1:32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</row>
    <row r="604" spans="1:32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</row>
    <row r="605" spans="1:32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</row>
    <row r="606" spans="1:32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</row>
    <row r="607" spans="1:32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</row>
    <row r="608" spans="1:32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</row>
    <row r="609" spans="1:32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</row>
    <row r="610" spans="1:32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</row>
    <row r="611" spans="1:32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</row>
    <row r="612" spans="1:32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</row>
    <row r="613" spans="1:32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</row>
    <row r="614" spans="1:32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</row>
    <row r="615" spans="1:32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</row>
    <row r="616" spans="1:32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</row>
    <row r="617" spans="1:32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</row>
    <row r="618" spans="1:32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</row>
    <row r="619" spans="1:32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</row>
    <row r="620" spans="1:32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</row>
    <row r="621" spans="1:32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</row>
    <row r="622" spans="1:32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</row>
    <row r="623" spans="1:32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</row>
    <row r="624" spans="1:32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</row>
    <row r="625" spans="1:32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</row>
    <row r="626" spans="1:32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</row>
    <row r="627" spans="1:32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</row>
    <row r="628" spans="1:32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</row>
    <row r="629" spans="1:32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</row>
    <row r="630" spans="1:32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</row>
    <row r="631" spans="1:32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</row>
    <row r="632" spans="1:32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</row>
    <row r="633" spans="1:32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</row>
    <row r="634" spans="1:32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</row>
    <row r="635" spans="1:32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</row>
    <row r="636" spans="1:32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</row>
    <row r="637" spans="1:32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</row>
    <row r="638" spans="1:32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</row>
    <row r="639" spans="1:32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</row>
    <row r="640" spans="1:32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</row>
    <row r="641" spans="1:32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</row>
    <row r="642" spans="1:32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</row>
    <row r="643" spans="1:32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</row>
    <row r="644" spans="1:32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</row>
    <row r="645" spans="1:32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</row>
    <row r="646" spans="1:32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</row>
    <row r="647" spans="1:32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</row>
    <row r="648" spans="1:32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</row>
    <row r="649" spans="1:32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</row>
    <row r="650" spans="1:32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</row>
    <row r="651" spans="1:32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</row>
    <row r="652" spans="1:32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</row>
    <row r="653" spans="1:32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</row>
    <row r="654" spans="1:32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</row>
    <row r="655" spans="1:32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</row>
    <row r="656" spans="1:32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</row>
    <row r="657" spans="1:32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</row>
    <row r="658" spans="1:32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</row>
    <row r="659" spans="1:32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</row>
    <row r="660" spans="1:32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</row>
    <row r="661" spans="1:32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</row>
    <row r="662" spans="1:32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</row>
    <row r="663" spans="1:32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</row>
    <row r="664" spans="1:32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</row>
    <row r="665" spans="1:32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</row>
    <row r="666" spans="1:32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</row>
    <row r="667" spans="1:32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</row>
    <row r="668" spans="1:32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</row>
    <row r="669" spans="1:32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</row>
    <row r="670" spans="1:32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</row>
    <row r="671" spans="1:32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</row>
    <row r="672" spans="1:32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</row>
    <row r="673" spans="1:32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</row>
    <row r="674" spans="1:32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</row>
    <row r="675" spans="1:32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</row>
    <row r="676" spans="1:32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</row>
    <row r="677" spans="1:32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</row>
    <row r="678" spans="1:32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</row>
    <row r="679" spans="1:32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</row>
    <row r="680" spans="1:32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</row>
    <row r="681" spans="1:32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</row>
    <row r="682" spans="1:32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</row>
    <row r="683" spans="1:32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</row>
    <row r="684" spans="1:32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</row>
    <row r="685" spans="1:32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</row>
    <row r="686" spans="1:32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</row>
    <row r="687" spans="1:32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</row>
    <row r="688" spans="1:32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</row>
    <row r="689" spans="1:32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</row>
    <row r="690" spans="1:32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</row>
    <row r="691" spans="1:32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</row>
    <row r="692" spans="1:32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</row>
    <row r="693" spans="1:32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</row>
    <row r="694" spans="1:32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</row>
    <row r="695" spans="1:32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</row>
    <row r="696" spans="1:32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</row>
    <row r="697" spans="1:32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</row>
    <row r="698" spans="1:32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</row>
    <row r="699" spans="1:32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</row>
    <row r="700" spans="1:32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</row>
    <row r="701" spans="1:32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</row>
    <row r="702" spans="1:32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</row>
    <row r="703" spans="1:32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</row>
    <row r="704" spans="1:32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</row>
    <row r="705" spans="1:32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</row>
    <row r="706" spans="1:32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</row>
    <row r="707" spans="1:32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</row>
    <row r="708" spans="1:32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</row>
    <row r="709" spans="1:32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</row>
    <row r="710" spans="1:32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</row>
    <row r="711" spans="1:32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</row>
    <row r="712" spans="1:32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</row>
    <row r="713" spans="1:32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</row>
    <row r="714" spans="1:32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</row>
    <row r="715" spans="1:32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</row>
    <row r="716" spans="1:32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</row>
    <row r="717" spans="1:32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</row>
    <row r="718" spans="1:32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</row>
    <row r="719" spans="1:32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</row>
    <row r="720" spans="1:32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</row>
    <row r="721" spans="1:32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</row>
    <row r="722" spans="1:32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</row>
    <row r="723" spans="1:32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</row>
    <row r="724" spans="1:32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</row>
    <row r="725" spans="1:32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</row>
    <row r="726" spans="1:32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</row>
    <row r="727" spans="1:32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</row>
    <row r="728" spans="1:32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</row>
    <row r="729" spans="1:32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</row>
    <row r="730" spans="1:32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120"/>
      <c r="L730" s="121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</row>
    <row r="731" spans="1:32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120"/>
      <c r="L731" s="121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</row>
    <row r="732" spans="1:32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120"/>
      <c r="L732" s="121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</row>
    <row r="733" spans="1:32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120"/>
      <c r="L733" s="121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</row>
  </sheetData>
  <sortState ref="A4:W16">
    <sortCondition ref="K4:K16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52" zoomScale="80" workbookViewId="0">
      <selection activeCell="B75" sqref="B75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85" t="s">
        <v>412</v>
      </c>
      <c r="B2" s="185"/>
      <c r="C2" s="185"/>
      <c r="D2" s="185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413</v>
      </c>
      <c r="D3" s="14" t="s">
        <v>414</v>
      </c>
      <c r="E3" s="3" t="s">
        <v>415</v>
      </c>
      <c r="F3" s="4" t="s">
        <v>416</v>
      </c>
      <c r="G3" s="3" t="s">
        <v>417</v>
      </c>
      <c r="H3" s="2" t="s">
        <v>418</v>
      </c>
    </row>
    <row r="4" spans="1:8">
      <c r="A4" s="4">
        <v>2</v>
      </c>
      <c r="B4" s="4">
        <v>2019101199</v>
      </c>
      <c r="C4" s="2" t="s">
        <v>419</v>
      </c>
      <c r="D4" s="2"/>
      <c r="E4" s="3" t="s">
        <v>420</v>
      </c>
      <c r="F4" s="4" t="s">
        <v>421</v>
      </c>
      <c r="G4" s="3" t="s">
        <v>417</v>
      </c>
      <c r="H4" s="2"/>
    </row>
    <row r="5" spans="1:8">
      <c r="A5" s="4">
        <v>3</v>
      </c>
      <c r="B5" s="4">
        <v>2022011043</v>
      </c>
      <c r="C5" s="2" t="s">
        <v>422</v>
      </c>
      <c r="D5" s="2" t="s">
        <v>423</v>
      </c>
      <c r="E5" s="3" t="s">
        <v>424</v>
      </c>
      <c r="F5" s="4" t="s">
        <v>425</v>
      </c>
      <c r="G5" s="3" t="s">
        <v>426</v>
      </c>
      <c r="H5" s="2" t="s">
        <v>427</v>
      </c>
    </row>
    <row r="6" spans="1:8">
      <c r="A6" s="4">
        <v>4</v>
      </c>
      <c r="B6" s="4">
        <v>2022021006</v>
      </c>
      <c r="C6" s="2" t="s">
        <v>428</v>
      </c>
      <c r="D6" s="2" t="s">
        <v>429</v>
      </c>
      <c r="E6" s="3" t="s">
        <v>430</v>
      </c>
      <c r="F6" s="4" t="s">
        <v>431</v>
      </c>
      <c r="G6" s="3" t="s">
        <v>432</v>
      </c>
      <c r="H6" s="2" t="s">
        <v>30</v>
      </c>
    </row>
    <row r="7" spans="1:8">
      <c r="A7" s="4">
        <v>5</v>
      </c>
      <c r="B7" s="4">
        <v>2022122144</v>
      </c>
      <c r="C7" s="2" t="s">
        <v>433</v>
      </c>
      <c r="D7" s="2" t="s">
        <v>434</v>
      </c>
      <c r="E7" s="3"/>
      <c r="F7" s="4" t="s">
        <v>435</v>
      </c>
      <c r="G7" s="3" t="s">
        <v>436</v>
      </c>
      <c r="H7" s="2"/>
    </row>
    <row r="8" spans="1:8">
      <c r="A8" s="4">
        <v>6</v>
      </c>
      <c r="B8" s="4">
        <v>2023011142</v>
      </c>
      <c r="C8" s="2" t="s">
        <v>437</v>
      </c>
      <c r="D8" s="2" t="s">
        <v>438</v>
      </c>
      <c r="E8" s="3" t="s">
        <v>439</v>
      </c>
      <c r="F8" s="4" t="s">
        <v>440</v>
      </c>
      <c r="G8" s="3" t="s">
        <v>441</v>
      </c>
      <c r="H8" s="2"/>
    </row>
    <row r="9" spans="1:8">
      <c r="A9" s="4">
        <v>7</v>
      </c>
      <c r="B9" s="4">
        <v>2023021272</v>
      </c>
      <c r="C9" s="2" t="s">
        <v>442</v>
      </c>
      <c r="D9" s="2" t="s">
        <v>443</v>
      </c>
      <c r="E9" s="3"/>
      <c r="F9" s="4" t="s">
        <v>444</v>
      </c>
      <c r="G9" s="3" t="s">
        <v>445</v>
      </c>
      <c r="H9" s="2"/>
    </row>
    <row r="10" spans="1:8">
      <c r="A10" s="4">
        <v>8</v>
      </c>
      <c r="B10" s="4"/>
      <c r="C10" s="2" t="s">
        <v>446</v>
      </c>
      <c r="D10" s="2" t="s">
        <v>447</v>
      </c>
      <c r="E10" s="3"/>
      <c r="F10" s="4" t="s">
        <v>448</v>
      </c>
      <c r="G10" s="3" t="s">
        <v>55</v>
      </c>
      <c r="H10" s="2"/>
    </row>
    <row r="11" spans="1:8">
      <c r="A11" s="4"/>
      <c r="B11" s="4"/>
      <c r="C11" s="2" t="s">
        <v>449</v>
      </c>
      <c r="D11" s="2" t="s">
        <v>450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451</v>
      </c>
      <c r="D12" s="2" t="s">
        <v>452</v>
      </c>
      <c r="E12" s="3" t="s">
        <v>453</v>
      </c>
      <c r="F12" s="4" t="s">
        <v>454</v>
      </c>
      <c r="G12" s="3" t="s">
        <v>455</v>
      </c>
      <c r="H12" s="2" t="s">
        <v>456</v>
      </c>
    </row>
    <row r="13" spans="1:8">
      <c r="A13" s="4">
        <v>10</v>
      </c>
      <c r="B13" s="4"/>
      <c r="C13" s="2" t="s">
        <v>457</v>
      </c>
      <c r="D13" s="2" t="s">
        <v>458</v>
      </c>
      <c r="E13" s="3" t="s">
        <v>459</v>
      </c>
      <c r="F13" s="4" t="s">
        <v>460</v>
      </c>
      <c r="G13" s="3" t="s">
        <v>461</v>
      </c>
      <c r="H13" s="2" t="s">
        <v>462</v>
      </c>
    </row>
    <row r="14" spans="1:8">
      <c r="A14" s="4">
        <v>11</v>
      </c>
      <c r="B14" s="4">
        <v>2023111066</v>
      </c>
      <c r="C14" s="2" t="s">
        <v>463</v>
      </c>
      <c r="D14" s="2" t="s">
        <v>464</v>
      </c>
      <c r="E14" s="3" t="s">
        <v>415</v>
      </c>
      <c r="F14" s="4" t="s">
        <v>465</v>
      </c>
      <c r="G14" s="3" t="s">
        <v>466</v>
      </c>
      <c r="H14" s="2"/>
    </row>
    <row r="15" spans="1:8">
      <c r="A15" s="4">
        <v>12</v>
      </c>
      <c r="B15" s="4"/>
      <c r="C15" s="2" t="s">
        <v>467</v>
      </c>
      <c r="D15" s="2" t="s">
        <v>468</v>
      </c>
      <c r="E15" s="3" t="s">
        <v>415</v>
      </c>
      <c r="F15" s="4" t="s">
        <v>469</v>
      </c>
      <c r="G15" s="3" t="s">
        <v>470</v>
      </c>
      <c r="H15" s="2" t="s">
        <v>418</v>
      </c>
    </row>
    <row r="16" spans="1:8">
      <c r="A16" s="4">
        <v>13</v>
      </c>
      <c r="B16" s="4">
        <v>2024051224</v>
      </c>
      <c r="C16" s="2" t="s">
        <v>471</v>
      </c>
      <c r="D16" s="2" t="s">
        <v>472</v>
      </c>
      <c r="E16" s="3"/>
      <c r="F16" s="4" t="s">
        <v>473</v>
      </c>
      <c r="G16" s="3" t="s">
        <v>466</v>
      </c>
      <c r="H16" s="2"/>
    </row>
    <row r="17" spans="1:8">
      <c r="A17" s="4">
        <v>14</v>
      </c>
      <c r="B17" s="4" t="s">
        <v>474</v>
      </c>
      <c r="C17" s="2" t="s">
        <v>475</v>
      </c>
      <c r="D17" s="2" t="s">
        <v>476</v>
      </c>
      <c r="E17" s="3"/>
      <c r="F17" s="4" t="s">
        <v>477</v>
      </c>
      <c r="G17" s="3"/>
      <c r="H17" s="2"/>
    </row>
    <row r="18" spans="1:8">
      <c r="A18" s="4">
        <v>15</v>
      </c>
      <c r="B18" s="4"/>
      <c r="C18" s="2" t="s">
        <v>478</v>
      </c>
      <c r="D18" s="2" t="s">
        <v>479</v>
      </c>
      <c r="E18" s="3" t="s">
        <v>415</v>
      </c>
      <c r="F18" s="4" t="s">
        <v>480</v>
      </c>
      <c r="G18" s="3" t="s">
        <v>287</v>
      </c>
      <c r="H18" s="2" t="s">
        <v>30</v>
      </c>
    </row>
    <row r="19" spans="1:8">
      <c r="A19" s="4">
        <v>16</v>
      </c>
      <c r="B19" s="4"/>
      <c r="C19" s="2" t="s">
        <v>481</v>
      </c>
      <c r="D19" s="2" t="s">
        <v>482</v>
      </c>
      <c r="E19" s="3" t="s">
        <v>483</v>
      </c>
      <c r="F19" s="4" t="s">
        <v>484</v>
      </c>
      <c r="G19" s="3" t="s">
        <v>251</v>
      </c>
      <c r="H19" s="2"/>
    </row>
    <row r="20" spans="1:8">
      <c r="A20" s="4">
        <v>17</v>
      </c>
      <c r="B20" s="4"/>
      <c r="C20" s="2" t="s">
        <v>485</v>
      </c>
      <c r="D20" s="2" t="s">
        <v>486</v>
      </c>
      <c r="E20" s="3" t="s">
        <v>487</v>
      </c>
      <c r="F20" s="4" t="s">
        <v>488</v>
      </c>
      <c r="G20" s="3" t="s">
        <v>470</v>
      </c>
      <c r="H20" s="2" t="s">
        <v>418</v>
      </c>
    </row>
    <row r="21" spans="1:8">
      <c r="A21" s="4">
        <v>18</v>
      </c>
      <c r="B21" s="4"/>
      <c r="C21" s="2" t="s">
        <v>489</v>
      </c>
      <c r="D21" s="2" t="s">
        <v>490</v>
      </c>
      <c r="E21" s="3" t="s">
        <v>491</v>
      </c>
      <c r="F21" s="4" t="s">
        <v>492</v>
      </c>
      <c r="G21" s="3" t="s">
        <v>493</v>
      </c>
      <c r="H21" s="2" t="s">
        <v>494</v>
      </c>
    </row>
    <row r="22" spans="1:8">
      <c r="A22" s="4">
        <v>19</v>
      </c>
      <c r="B22" s="4"/>
      <c r="C22" s="2" t="s">
        <v>495</v>
      </c>
      <c r="D22" s="2" t="s">
        <v>496</v>
      </c>
      <c r="E22" s="3" t="s">
        <v>497</v>
      </c>
      <c r="F22" s="4" t="s">
        <v>498</v>
      </c>
      <c r="G22" s="3" t="s">
        <v>470</v>
      </c>
      <c r="H22" s="2" t="s">
        <v>418</v>
      </c>
    </row>
    <row r="23" spans="1:8">
      <c r="A23" s="4">
        <v>20</v>
      </c>
      <c r="B23" s="4"/>
      <c r="C23" s="2" t="s">
        <v>499</v>
      </c>
      <c r="D23" s="2" t="s">
        <v>500</v>
      </c>
      <c r="E23" s="3" t="s">
        <v>501</v>
      </c>
      <c r="F23" s="4" t="s">
        <v>502</v>
      </c>
      <c r="G23" s="3" t="s">
        <v>503</v>
      </c>
      <c r="H23" s="2" t="s">
        <v>504</v>
      </c>
    </row>
    <row r="24" spans="1:8">
      <c r="A24" s="4">
        <v>21</v>
      </c>
      <c r="B24" s="4"/>
      <c r="C24" s="2" t="s">
        <v>505</v>
      </c>
      <c r="D24" s="2" t="s">
        <v>506</v>
      </c>
      <c r="E24" s="3" t="s">
        <v>507</v>
      </c>
      <c r="F24" s="4" t="s">
        <v>508</v>
      </c>
      <c r="G24" s="3" t="s">
        <v>509</v>
      </c>
      <c r="H24" s="2" t="s">
        <v>30</v>
      </c>
    </row>
    <row r="25" spans="1:8">
      <c r="A25" s="4">
        <v>22</v>
      </c>
      <c r="B25" s="4"/>
      <c r="C25" s="2" t="s">
        <v>510</v>
      </c>
      <c r="D25" s="2" t="s">
        <v>511</v>
      </c>
      <c r="E25" s="3" t="s">
        <v>512</v>
      </c>
      <c r="F25" s="4" t="s">
        <v>513</v>
      </c>
      <c r="G25" s="3" t="s">
        <v>287</v>
      </c>
      <c r="H25" s="2" t="s">
        <v>30</v>
      </c>
    </row>
    <row r="26" spans="1:8">
      <c r="A26" s="4">
        <v>23</v>
      </c>
      <c r="B26" s="4"/>
      <c r="C26" s="2" t="s">
        <v>514</v>
      </c>
      <c r="D26" s="2" t="s">
        <v>515</v>
      </c>
      <c r="E26" s="3" t="s">
        <v>516</v>
      </c>
      <c r="F26" s="4" t="s">
        <v>517</v>
      </c>
      <c r="G26" s="3" t="s">
        <v>39</v>
      </c>
      <c r="H26" s="2"/>
    </row>
    <row r="27" spans="1:8">
      <c r="A27" s="4">
        <v>24</v>
      </c>
      <c r="B27" s="4"/>
      <c r="C27" s="2" t="s">
        <v>518</v>
      </c>
      <c r="D27" s="2"/>
      <c r="E27" s="3" t="s">
        <v>519</v>
      </c>
      <c r="F27" s="4" t="s">
        <v>520</v>
      </c>
      <c r="G27" s="3" t="s">
        <v>521</v>
      </c>
      <c r="H27" s="2"/>
    </row>
    <row r="28" spans="1:8">
      <c r="A28" s="4">
        <v>25</v>
      </c>
      <c r="B28" s="4"/>
      <c r="C28" s="2" t="s">
        <v>522</v>
      </c>
      <c r="D28" s="2"/>
      <c r="E28" s="3" t="s">
        <v>523</v>
      </c>
      <c r="F28" s="4" t="s">
        <v>524</v>
      </c>
      <c r="G28" s="3" t="s">
        <v>251</v>
      </c>
      <c r="H28" s="2"/>
    </row>
    <row r="29" spans="1:8">
      <c r="A29" s="4">
        <v>26</v>
      </c>
      <c r="B29" s="4"/>
      <c r="C29" s="2" t="s">
        <v>525</v>
      </c>
      <c r="D29" s="2"/>
      <c r="E29" s="3" t="s">
        <v>523</v>
      </c>
      <c r="F29" s="4" t="s">
        <v>524</v>
      </c>
      <c r="G29" s="3" t="s">
        <v>251</v>
      </c>
      <c r="H29" s="2"/>
    </row>
    <row r="30" spans="1:8">
      <c r="A30" s="4">
        <v>27</v>
      </c>
      <c r="B30" s="4"/>
      <c r="C30" s="2" t="s">
        <v>526</v>
      </c>
      <c r="D30" s="2" t="s">
        <v>527</v>
      </c>
      <c r="E30" s="3" t="s">
        <v>528</v>
      </c>
      <c r="F30" s="4" t="s">
        <v>529</v>
      </c>
      <c r="G30" s="3" t="s">
        <v>530</v>
      </c>
      <c r="H30" s="2"/>
    </row>
    <row r="31" spans="1:8">
      <c r="A31" s="4">
        <v>28</v>
      </c>
      <c r="B31" s="4"/>
      <c r="C31" s="2" t="s">
        <v>531</v>
      </c>
      <c r="D31" s="2" t="s">
        <v>532</v>
      </c>
      <c r="E31" s="3" t="s">
        <v>533</v>
      </c>
      <c r="F31" s="4" t="s">
        <v>534</v>
      </c>
      <c r="G31" s="3" t="s">
        <v>116</v>
      </c>
      <c r="H31" s="2" t="s">
        <v>30</v>
      </c>
    </row>
    <row r="32" spans="1:8">
      <c r="A32" s="4">
        <v>29</v>
      </c>
      <c r="B32" s="4"/>
      <c r="C32" s="2" t="s">
        <v>535</v>
      </c>
      <c r="D32" s="2"/>
      <c r="E32" s="3" t="s">
        <v>536</v>
      </c>
      <c r="F32" s="4" t="s">
        <v>537</v>
      </c>
      <c r="G32" s="3" t="s">
        <v>39</v>
      </c>
      <c r="H32" s="2"/>
    </row>
    <row r="33" spans="1:8">
      <c r="A33" s="4">
        <v>30</v>
      </c>
      <c r="B33" s="4"/>
      <c r="C33" s="2" t="s">
        <v>538</v>
      </c>
      <c r="D33" s="2"/>
      <c r="E33" s="3" t="s">
        <v>539</v>
      </c>
      <c r="F33" s="9">
        <v>45963.979166666664</v>
      </c>
      <c r="G33" s="3" t="s">
        <v>540</v>
      </c>
      <c r="H33" s="2"/>
    </row>
    <row r="34" spans="1:8">
      <c r="A34" s="4">
        <v>31</v>
      </c>
      <c r="B34" s="7" t="s">
        <v>541</v>
      </c>
      <c r="C34" s="8" t="s">
        <v>542</v>
      </c>
      <c r="D34" s="8"/>
      <c r="E34" s="12" t="s">
        <v>543</v>
      </c>
      <c r="F34" s="7"/>
      <c r="G34" s="12" t="s">
        <v>39</v>
      </c>
      <c r="H34" s="8"/>
    </row>
    <row r="35" spans="1:8">
      <c r="A35" s="4">
        <v>32</v>
      </c>
      <c r="B35" s="7" t="s">
        <v>541</v>
      </c>
      <c r="C35" s="8" t="s">
        <v>544</v>
      </c>
      <c r="D35" s="8"/>
      <c r="E35" s="12" t="s">
        <v>487</v>
      </c>
      <c r="F35" s="7"/>
      <c r="G35" s="12" t="s">
        <v>545</v>
      </c>
      <c r="H35" s="8"/>
    </row>
    <row r="36" spans="1:8">
      <c r="A36" s="4">
        <v>33</v>
      </c>
      <c r="B36" s="7" t="s">
        <v>541</v>
      </c>
      <c r="C36" s="8" t="s">
        <v>546</v>
      </c>
      <c r="D36" s="8"/>
      <c r="E36" s="12" t="s">
        <v>533</v>
      </c>
      <c r="F36" s="7"/>
      <c r="G36" s="12" t="s">
        <v>116</v>
      </c>
      <c r="H36" s="8"/>
    </row>
    <row r="37" spans="1:8">
      <c r="A37" s="4">
        <v>34</v>
      </c>
      <c r="B37" s="7" t="s">
        <v>541</v>
      </c>
      <c r="C37" s="8" t="s">
        <v>547</v>
      </c>
      <c r="D37" s="8"/>
      <c r="E37" s="12" t="s">
        <v>533</v>
      </c>
      <c r="F37" s="7"/>
      <c r="G37" s="12" t="s">
        <v>116</v>
      </c>
      <c r="H37" s="8"/>
    </row>
    <row r="38" spans="1:8">
      <c r="A38" s="4">
        <v>35</v>
      </c>
      <c r="B38" s="7" t="s">
        <v>541</v>
      </c>
      <c r="C38" s="8" t="s">
        <v>548</v>
      </c>
      <c r="D38" s="8"/>
      <c r="E38" s="12" t="s">
        <v>549</v>
      </c>
      <c r="F38" s="7"/>
      <c r="G38" s="12" t="s">
        <v>550</v>
      </c>
      <c r="H38" s="8"/>
    </row>
    <row r="39" spans="1:8">
      <c r="A39" s="4">
        <v>36</v>
      </c>
      <c r="B39" s="7" t="s">
        <v>541</v>
      </c>
      <c r="C39" s="8" t="s">
        <v>551</v>
      </c>
      <c r="D39" s="8"/>
      <c r="E39" s="12" t="s">
        <v>552</v>
      </c>
      <c r="F39" s="7"/>
      <c r="G39" s="12" t="s">
        <v>39</v>
      </c>
      <c r="H39" s="8"/>
    </row>
    <row r="40" spans="1:8">
      <c r="A40" s="4">
        <v>37</v>
      </c>
      <c r="B40" s="7" t="s">
        <v>541</v>
      </c>
      <c r="C40" s="8" t="s">
        <v>553</v>
      </c>
      <c r="D40" s="8"/>
      <c r="E40" s="12" t="s">
        <v>552</v>
      </c>
      <c r="F40" s="7"/>
      <c r="G40" s="12" t="s">
        <v>125</v>
      </c>
      <c r="H40" s="8"/>
    </row>
    <row r="41" spans="1:8">
      <c r="A41" s="4">
        <v>39</v>
      </c>
      <c r="B41" s="7" t="s">
        <v>541</v>
      </c>
      <c r="C41" s="8" t="s">
        <v>554</v>
      </c>
      <c r="D41" s="8"/>
      <c r="E41" s="12" t="s">
        <v>552</v>
      </c>
      <c r="F41" s="7"/>
      <c r="G41" s="12" t="s">
        <v>47</v>
      </c>
      <c r="H41" s="8"/>
    </row>
    <row r="42" spans="1:8">
      <c r="A42" s="4">
        <v>40</v>
      </c>
      <c r="B42" s="7" t="s">
        <v>541</v>
      </c>
      <c r="C42" s="8" t="s">
        <v>555</v>
      </c>
      <c r="D42" s="8"/>
      <c r="E42" s="12" t="s">
        <v>552</v>
      </c>
      <c r="F42" s="7" t="s">
        <v>5</v>
      </c>
      <c r="G42" s="12" t="s">
        <v>39</v>
      </c>
      <c r="H42" s="8"/>
    </row>
    <row r="43" spans="1:8">
      <c r="A43" s="4">
        <v>41</v>
      </c>
      <c r="B43" s="7"/>
      <c r="C43" s="8" t="s">
        <v>556</v>
      </c>
      <c r="D43" s="8"/>
      <c r="E43" s="12"/>
      <c r="F43" s="9">
        <v>45982.120833333334</v>
      </c>
      <c r="G43" s="12" t="s">
        <v>116</v>
      </c>
      <c r="H43" s="8"/>
    </row>
    <row r="44" spans="1:8">
      <c r="A44" s="4">
        <v>42</v>
      </c>
      <c r="B44" s="7"/>
      <c r="C44" s="8" t="s">
        <v>557</v>
      </c>
      <c r="D44" s="8"/>
      <c r="E44" s="12" t="s">
        <v>558</v>
      </c>
      <c r="F44" s="9">
        <v>45983.162499999999</v>
      </c>
      <c r="G44" s="12" t="s">
        <v>94</v>
      </c>
      <c r="H44" s="8"/>
    </row>
    <row r="45" spans="1:8">
      <c r="A45" s="4">
        <v>44</v>
      </c>
      <c r="B45" s="7"/>
      <c r="C45" s="8" t="s">
        <v>559</v>
      </c>
      <c r="D45" s="8"/>
      <c r="E45" s="12" t="s">
        <v>549</v>
      </c>
      <c r="F45" s="9" t="s">
        <v>560</v>
      </c>
      <c r="G45" s="12" t="s">
        <v>550</v>
      </c>
      <c r="H45" s="8" t="s">
        <v>5</v>
      </c>
    </row>
    <row r="46" spans="1:8">
      <c r="A46" s="4">
        <v>45</v>
      </c>
      <c r="B46" s="7"/>
      <c r="C46" s="8" t="s">
        <v>561</v>
      </c>
      <c r="D46" s="8"/>
      <c r="E46" s="12" t="s">
        <v>552</v>
      </c>
      <c r="F46" s="9" t="s">
        <v>562</v>
      </c>
      <c r="G46" s="12" t="s">
        <v>94</v>
      </c>
      <c r="H46" s="8" t="s">
        <v>5</v>
      </c>
    </row>
    <row r="47" spans="1:8">
      <c r="A47" s="4">
        <v>46</v>
      </c>
      <c r="B47" s="70" t="s">
        <v>563</v>
      </c>
      <c r="C47" s="8" t="s">
        <v>564</v>
      </c>
      <c r="D47" s="8"/>
      <c r="E47" s="12" t="s">
        <v>565</v>
      </c>
      <c r="F47" s="9"/>
      <c r="G47" s="12" t="s">
        <v>55</v>
      </c>
      <c r="H47" s="8" t="s">
        <v>566</v>
      </c>
    </row>
    <row r="48" spans="1:8">
      <c r="A48" s="4">
        <v>47</v>
      </c>
      <c r="B48" s="7"/>
      <c r="C48" s="8" t="s">
        <v>567</v>
      </c>
      <c r="D48" s="8"/>
      <c r="E48" s="12" t="s">
        <v>552</v>
      </c>
      <c r="F48" s="9"/>
      <c r="G48" s="12" t="s">
        <v>127</v>
      </c>
      <c r="H48" s="8" t="s">
        <v>5</v>
      </c>
    </row>
    <row r="49" spans="1:8">
      <c r="A49" s="4">
        <v>47</v>
      </c>
      <c r="B49" s="7"/>
      <c r="C49" s="8" t="s">
        <v>568</v>
      </c>
      <c r="D49" s="8"/>
      <c r="E49" s="12" t="s">
        <v>552</v>
      </c>
      <c r="F49" s="9"/>
      <c r="G49" s="12" t="s">
        <v>569</v>
      </c>
      <c r="H49" s="8" t="s">
        <v>5</v>
      </c>
    </row>
    <row r="50" spans="1:8">
      <c r="A50" s="4">
        <v>48</v>
      </c>
      <c r="B50" s="7" t="s">
        <v>563</v>
      </c>
      <c r="C50" s="8" t="s">
        <v>570</v>
      </c>
      <c r="D50" s="8"/>
      <c r="E50" s="12" t="s">
        <v>571</v>
      </c>
      <c r="F50" s="9">
        <v>45992.25</v>
      </c>
      <c r="G50" s="12" t="s">
        <v>572</v>
      </c>
      <c r="H50" s="8"/>
    </row>
    <row r="51" spans="1:8">
      <c r="A51" s="4"/>
      <c r="B51" s="7"/>
      <c r="C51" s="8" t="s">
        <v>573</v>
      </c>
      <c r="D51" s="8" t="s">
        <v>574</v>
      </c>
      <c r="E51" s="12" t="s">
        <v>575</v>
      </c>
      <c r="F51" s="9">
        <v>45998.445833333331</v>
      </c>
      <c r="G51" s="12" t="s">
        <v>530</v>
      </c>
      <c r="H51" s="8"/>
    </row>
    <row r="52" spans="1:8">
      <c r="A52" s="4"/>
      <c r="B52" s="7"/>
      <c r="C52" s="8" t="s">
        <v>576</v>
      </c>
      <c r="D52" s="8" t="s">
        <v>577</v>
      </c>
      <c r="E52" s="12" t="s">
        <v>552</v>
      </c>
      <c r="F52" s="9">
        <v>46000.887499999997</v>
      </c>
      <c r="G52" s="12" t="s">
        <v>39</v>
      </c>
      <c r="H52" s="8"/>
    </row>
    <row r="53" spans="1:8">
      <c r="A53" s="4"/>
      <c r="B53" s="7"/>
      <c r="C53" s="8" t="s">
        <v>578</v>
      </c>
      <c r="D53" s="8"/>
      <c r="E53" s="12" t="s">
        <v>459</v>
      </c>
      <c r="F53" s="9">
        <v>46003.648611111108</v>
      </c>
      <c r="G53" s="12" t="s">
        <v>579</v>
      </c>
      <c r="H53" s="8"/>
    </row>
    <row r="54" spans="1:8">
      <c r="A54" s="4"/>
      <c r="B54" s="7"/>
      <c r="C54" s="8" t="s">
        <v>580</v>
      </c>
      <c r="D54" s="8"/>
      <c r="E54" s="12" t="s">
        <v>581</v>
      </c>
      <c r="F54" s="9">
        <v>46004.705555555556</v>
      </c>
      <c r="G54" s="12" t="s">
        <v>39</v>
      </c>
      <c r="H54" s="8" t="s">
        <v>582</v>
      </c>
    </row>
    <row r="55" spans="1:8">
      <c r="A55" s="4"/>
      <c r="B55" s="7"/>
      <c r="C55" s="8" t="s">
        <v>583</v>
      </c>
      <c r="D55" s="8"/>
      <c r="E55" s="12" t="s">
        <v>584</v>
      </c>
      <c r="F55" s="9">
        <v>46007</v>
      </c>
      <c r="G55" s="12" t="s">
        <v>39</v>
      </c>
      <c r="H55" s="8"/>
    </row>
    <row r="56" spans="1:8">
      <c r="A56" s="4"/>
      <c r="B56" s="7"/>
      <c r="C56" s="8" t="s">
        <v>585</v>
      </c>
      <c r="D56" s="8"/>
      <c r="E56" s="12" t="s">
        <v>552</v>
      </c>
      <c r="F56" s="9">
        <v>46003.716666666667</v>
      </c>
      <c r="G56" s="12" t="s">
        <v>39</v>
      </c>
      <c r="H56" s="8"/>
    </row>
    <row r="57" spans="1:8">
      <c r="A57" s="4"/>
      <c r="B57" s="7"/>
      <c r="C57" s="8" t="s">
        <v>586</v>
      </c>
      <c r="D57" s="8"/>
      <c r="E57" s="12" t="s">
        <v>552</v>
      </c>
      <c r="F57" s="9">
        <v>46003.927083333336</v>
      </c>
      <c r="G57" s="12" t="s">
        <v>39</v>
      </c>
      <c r="H57" s="8"/>
    </row>
    <row r="58" spans="1:8">
      <c r="A58" s="4"/>
      <c r="B58" s="7"/>
      <c r="C58" s="8" t="s">
        <v>587</v>
      </c>
      <c r="D58" s="8"/>
      <c r="E58" s="12" t="s">
        <v>552</v>
      </c>
      <c r="F58" s="9">
        <v>46004.958333333336</v>
      </c>
      <c r="G58" s="12"/>
      <c r="H58" s="8"/>
    </row>
    <row r="59" spans="1:8">
      <c r="A59" s="4"/>
      <c r="B59" s="7"/>
      <c r="C59" s="8" t="s">
        <v>588</v>
      </c>
      <c r="D59" s="8"/>
      <c r="E59" s="12" t="s">
        <v>552</v>
      </c>
      <c r="F59" s="9">
        <v>46007.375</v>
      </c>
      <c r="G59" s="12" t="s">
        <v>39</v>
      </c>
      <c r="H59" s="8"/>
    </row>
    <row r="60" spans="1:8">
      <c r="A60" s="4"/>
      <c r="B60" s="7"/>
      <c r="C60" s="8" t="s">
        <v>589</v>
      </c>
      <c r="D60" s="8"/>
      <c r="E60" s="12" t="s">
        <v>549</v>
      </c>
      <c r="F60" s="9">
        <v>46005.89166666667</v>
      </c>
      <c r="G60" s="12" t="s">
        <v>39</v>
      </c>
      <c r="H60" s="8"/>
    </row>
    <row r="61" spans="1:8">
      <c r="A61" s="4"/>
      <c r="B61" s="7"/>
      <c r="C61" s="8" t="s">
        <v>590</v>
      </c>
      <c r="D61" s="8"/>
      <c r="E61" s="12" t="s">
        <v>552</v>
      </c>
      <c r="F61" s="9">
        <v>46006.145833333336</v>
      </c>
      <c r="G61" s="12" t="s">
        <v>127</v>
      </c>
      <c r="H61" s="8"/>
    </row>
    <row r="62" spans="1:8">
      <c r="A62" s="4"/>
      <c r="B62" s="7"/>
      <c r="C62" s="8" t="s">
        <v>591</v>
      </c>
      <c r="D62" s="8"/>
      <c r="E62" s="12" t="s">
        <v>552</v>
      </c>
      <c r="F62" s="9">
        <v>46006.270833333336</v>
      </c>
      <c r="G62" s="12" t="s">
        <v>39</v>
      </c>
      <c r="H62" s="8"/>
    </row>
    <row r="63" spans="1:8">
      <c r="A63" s="4"/>
      <c r="B63" s="7"/>
      <c r="C63" s="8" t="s">
        <v>592</v>
      </c>
      <c r="D63" s="8"/>
      <c r="E63" s="12" t="s">
        <v>593</v>
      </c>
      <c r="F63" s="9">
        <v>46006.347222222219</v>
      </c>
      <c r="G63" s="12"/>
      <c r="H63" s="8"/>
    </row>
    <row r="64" spans="1:8">
      <c r="A64" s="4"/>
      <c r="B64" s="7"/>
      <c r="C64" s="8" t="s">
        <v>594</v>
      </c>
      <c r="D64" s="8"/>
      <c r="E64" s="12" t="s">
        <v>595</v>
      </c>
      <c r="F64" s="9"/>
      <c r="G64" s="12" t="s">
        <v>596</v>
      </c>
      <c r="H64" s="8"/>
    </row>
    <row r="65" spans="1:8">
      <c r="A65" s="4"/>
      <c r="B65" s="7"/>
      <c r="C65" s="8" t="s">
        <v>597</v>
      </c>
      <c r="D65" s="8"/>
      <c r="E65" s="12" t="s">
        <v>552</v>
      </c>
      <c r="F65" s="9">
        <v>46010.237500000003</v>
      </c>
      <c r="G65" s="12" t="s">
        <v>94</v>
      </c>
      <c r="H65" s="8"/>
    </row>
    <row r="66" spans="1:8">
      <c r="A66" s="4"/>
      <c r="B66" s="7"/>
      <c r="C66" s="8" t="s">
        <v>598</v>
      </c>
      <c r="D66" s="8"/>
      <c r="E66" s="12" t="s">
        <v>552</v>
      </c>
      <c r="F66" s="9"/>
      <c r="G66" s="12"/>
      <c r="H66" s="8"/>
    </row>
    <row r="67" spans="1:8">
      <c r="A67" s="4"/>
      <c r="B67" s="7"/>
      <c r="C67" s="8" t="s">
        <v>599</v>
      </c>
      <c r="D67" s="8"/>
      <c r="E67" s="12" t="s">
        <v>552</v>
      </c>
      <c r="F67" s="9">
        <v>46004.966666666667</v>
      </c>
      <c r="G67" s="12" t="s">
        <v>39</v>
      </c>
      <c r="H67" s="8"/>
    </row>
    <row r="68" spans="1:8">
      <c r="A68" s="4"/>
      <c r="B68" s="7"/>
      <c r="C68" s="8" t="s">
        <v>600</v>
      </c>
      <c r="D68" s="8"/>
      <c r="E68" s="12" t="s">
        <v>552</v>
      </c>
      <c r="F68" s="9">
        <v>46016.929166666669</v>
      </c>
      <c r="G68" s="12" t="s">
        <v>601</v>
      </c>
      <c r="H68" s="8"/>
    </row>
    <row r="69" spans="1:8">
      <c r="A69" s="4"/>
      <c r="B69" s="7"/>
      <c r="C69" s="8" t="s">
        <v>602</v>
      </c>
      <c r="D69" s="8"/>
      <c r="E69" s="12" t="s">
        <v>603</v>
      </c>
      <c r="F69" s="9">
        <v>46018.4375</v>
      </c>
      <c r="G69" s="12"/>
      <c r="H69" s="8"/>
    </row>
    <row r="70" spans="1:8">
      <c r="A70" s="4"/>
      <c r="B70" s="7"/>
      <c r="C70" s="8" t="s">
        <v>604</v>
      </c>
      <c r="D70" s="8"/>
      <c r="E70" s="12" t="s">
        <v>603</v>
      </c>
      <c r="F70" s="9">
        <v>46022.232638888891</v>
      </c>
      <c r="G70" s="12" t="s">
        <v>45</v>
      </c>
      <c r="H70" s="8"/>
    </row>
    <row r="71" spans="1:8">
      <c r="A71" s="4"/>
      <c r="B71" s="7"/>
      <c r="C71" s="8" t="s">
        <v>605</v>
      </c>
      <c r="D71" s="8"/>
      <c r="E71" s="12" t="s">
        <v>606</v>
      </c>
      <c r="F71" s="9">
        <v>46027.540972222225</v>
      </c>
      <c r="G71" s="12" t="s">
        <v>39</v>
      </c>
      <c r="H71" s="8"/>
    </row>
    <row r="72" spans="1:8">
      <c r="A72" s="4"/>
      <c r="B72" s="7"/>
      <c r="C72" s="8" t="s">
        <v>607</v>
      </c>
      <c r="D72" s="8"/>
      <c r="E72" s="12" t="s">
        <v>608</v>
      </c>
      <c r="F72" s="9">
        <v>46027.73333333333</v>
      </c>
      <c r="G72" s="12" t="s">
        <v>609</v>
      </c>
      <c r="H72" s="8"/>
    </row>
    <row r="73" spans="1:8">
      <c r="A73" s="4"/>
      <c r="B73" s="7"/>
      <c r="C73" s="8" t="s">
        <v>610</v>
      </c>
      <c r="D73" s="8" t="s">
        <v>611</v>
      </c>
      <c r="E73" s="12"/>
      <c r="F73" s="9">
        <v>46027.275000000001</v>
      </c>
      <c r="G73" s="12"/>
      <c r="H73" s="8"/>
    </row>
    <row r="74" spans="1:8">
      <c r="A74" s="4"/>
      <c r="B74" s="7" t="s">
        <v>612</v>
      </c>
      <c r="C74" s="8" t="s">
        <v>613</v>
      </c>
      <c r="D74" s="8"/>
      <c r="E74" s="12" t="s">
        <v>552</v>
      </c>
      <c r="F74" s="9">
        <v>46028.495833333334</v>
      </c>
      <c r="G74" s="12" t="s">
        <v>614</v>
      </c>
      <c r="H74" s="8"/>
    </row>
    <row r="75" spans="1:8">
      <c r="A75" s="4"/>
      <c r="B75" s="7"/>
      <c r="C75" s="8" t="s">
        <v>253</v>
      </c>
      <c r="D75" s="8" t="s">
        <v>254</v>
      </c>
      <c r="E75" s="12" t="s">
        <v>653</v>
      </c>
      <c r="F75" s="9">
        <v>46028.224999999999</v>
      </c>
      <c r="G75" s="12" t="s">
        <v>255</v>
      </c>
      <c r="H75" s="8"/>
    </row>
    <row r="76" spans="1:8">
      <c r="A76" s="4"/>
      <c r="B76" s="7"/>
      <c r="C76" s="8" t="s">
        <v>114</v>
      </c>
      <c r="D76" s="8"/>
      <c r="E76" s="12" t="s">
        <v>552</v>
      </c>
      <c r="F76" s="9"/>
      <c r="G76" s="12" t="s">
        <v>631</v>
      </c>
      <c r="H76" s="8"/>
    </row>
    <row r="77" spans="1:8">
      <c r="B77" t="s">
        <v>617</v>
      </c>
      <c r="C77" s="154" t="s">
        <v>616</v>
      </c>
      <c r="F77" s="155">
        <v>46028.135416666664</v>
      </c>
    </row>
    <row r="78" spans="1:8">
      <c r="B78" t="s">
        <v>618</v>
      </c>
      <c r="C78" s="154" t="s">
        <v>619</v>
      </c>
      <c r="F78" s="155">
        <v>46027.980555555558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2026-01-07T03:49:54Z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