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ELCOME\Desktop\"/>
    </mc:Choice>
  </mc:AlternateContent>
  <bookViews>
    <workbookView xWindow="0" yWindow="0" windowWidth="20490" windowHeight="7755"/>
  </bookViews>
  <sheets>
    <sheet name="March 24" sheetId="1" r:id="rId1"/>
  </sheets>
  <externalReferences>
    <externalReference r:id="rId2"/>
  </externalReferences>
  <definedNames>
    <definedName name="b" localSheetId="0">'March 24'!#REF!</definedName>
    <definedName name="b">'[1]December-2023'!#REF!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O23" i="1"/>
  <c r="Q22" i="1"/>
  <c r="O22" i="1"/>
  <c r="Q21" i="1"/>
  <c r="O21" i="1"/>
  <c r="Q20" i="1"/>
  <c r="O20" i="1"/>
  <c r="Q19" i="1"/>
  <c r="O19" i="1"/>
  <c r="Q18" i="1"/>
  <c r="O18" i="1"/>
  <c r="Q17" i="1"/>
  <c r="O17" i="1"/>
  <c r="Q16" i="1"/>
  <c r="O16" i="1"/>
  <c r="Q15" i="1"/>
  <c r="O15" i="1"/>
  <c r="R15" i="1" s="1"/>
  <c r="Q14" i="1"/>
  <c r="O14" i="1"/>
  <c r="Q13" i="1"/>
  <c r="O13" i="1"/>
  <c r="Q12" i="1"/>
  <c r="O12" i="1"/>
  <c r="Q11" i="1"/>
  <c r="O11" i="1"/>
  <c r="Q10" i="1"/>
  <c r="O10" i="1"/>
  <c r="Q9" i="1"/>
  <c r="O9" i="1"/>
  <c r="Q8" i="1"/>
  <c r="O8" i="1"/>
  <c r="R8" i="1" s="1"/>
  <c r="Q7" i="1"/>
  <c r="O7" i="1"/>
  <c r="Q6" i="1"/>
  <c r="O6" i="1"/>
  <c r="Q5" i="1"/>
  <c r="O5" i="1"/>
  <c r="Q4" i="1"/>
  <c r="O4" i="1"/>
  <c r="Q3" i="1"/>
  <c r="O3" i="1"/>
  <c r="R3" i="1" l="1"/>
  <c r="R4" i="1"/>
  <c r="R9" i="1"/>
  <c r="R10" i="1"/>
  <c r="R11" i="1"/>
  <c r="R12" i="1"/>
  <c r="R16" i="1"/>
  <c r="R17" i="1"/>
  <c r="R18" i="1"/>
  <c r="R19" i="1"/>
  <c r="R5" i="1"/>
  <c r="R6" i="1"/>
  <c r="R7" i="1"/>
  <c r="R13" i="1"/>
  <c r="R14" i="1"/>
  <c r="R20" i="1"/>
  <c r="R21" i="1"/>
  <c r="R22" i="1"/>
  <c r="R23" i="1"/>
</calcChain>
</file>

<file path=xl/sharedStrings.xml><?xml version="1.0" encoding="utf-8"?>
<sst xmlns="http://schemas.openxmlformats.org/spreadsheetml/2006/main" count="145" uniqueCount="123">
  <si>
    <t>Sr No</t>
  </si>
  <si>
    <t>Nature of work</t>
  </si>
  <si>
    <t>Name of firm</t>
  </si>
  <si>
    <t>GSTIN</t>
  </si>
  <si>
    <t>Address</t>
  </si>
  <si>
    <t>Pin</t>
  </si>
  <si>
    <t>Phone No</t>
  </si>
  <si>
    <t>Mobile</t>
  </si>
  <si>
    <t xml:space="preserve">Email </t>
  </si>
  <si>
    <t>Amount (Rs.)</t>
  </si>
  <si>
    <t>Bill No</t>
  </si>
  <si>
    <t>Date</t>
  </si>
  <si>
    <t>Date of Receipt</t>
  </si>
  <si>
    <t>Date of Forward</t>
  </si>
  <si>
    <t>Time Taken by Division (Days)</t>
  </si>
  <si>
    <t>Date of payment</t>
  </si>
  <si>
    <t>Time Taken by Accounts (Days)</t>
  </si>
  <si>
    <t>Total Time (Days)</t>
  </si>
  <si>
    <t>Reasons for delay, if any</t>
  </si>
  <si>
    <t>M/s. Polestar Maritime Ltd.</t>
  </si>
  <si>
    <t>24AACL6265D1ZS</t>
  </si>
  <si>
    <t>109, Bajaj Bhavan, 10th Floor, Nariman Point, Mumbai - 400021</t>
  </si>
  <si>
    <t>Ashi</t>
  </si>
  <si>
    <t>022 - 66582800/ 22025982</t>
  </si>
  <si>
    <t>management@polestarmaritime.com</t>
  </si>
  <si>
    <t>M/s. KNK Ship Management</t>
  </si>
  <si>
    <t>27AAPFK8259A1Z2</t>
  </si>
  <si>
    <t>72/73, Mahendra Chambers, 2nd Floor, Dr. DN Road, Fort, Mumbai - 400001</t>
  </si>
  <si>
    <t>022-220715676/ 1567/1577/6222</t>
  </si>
  <si>
    <t>knkgroupnewdelhi@gmail.com; knkmundra@gmail.com; knkkaraikal@gmail.com</t>
  </si>
  <si>
    <t>M/s. Ocean Sparkle Limited</t>
  </si>
  <si>
    <t>24AAACO2519H1ZS</t>
  </si>
  <si>
    <t>Ocean Sparkle Limited 502, Mile Stone, P N Marg, Opp IDB Bank Jamnagar 361002</t>
  </si>
  <si>
    <t>0228-6541804</t>
  </si>
  <si>
    <t>rojam@oceansparkle.in</t>
  </si>
  <si>
    <t>Gandhidham</t>
  </si>
  <si>
    <t xml:space="preserve">Providing, operating and maintaining of 02 nos. 32 seater bus and 01 no 19 seaster bus for various aactivities at OOT, Vadinar for the period of three years </t>
  </si>
  <si>
    <t>M/s. Safari Travels</t>
  </si>
  <si>
    <t>24ANHPS6692J2ZB</t>
  </si>
  <si>
    <t>Old Bus Stand, Balasinor - 388255, Di. Mahisagar</t>
  </si>
  <si>
    <t>02690-266151; 9898610785</t>
  </si>
  <si>
    <t>safaritravel11@yahoo.in</t>
  </si>
  <si>
    <t>Restoration of 450 KLD sewage treatment plant on Turnkay Basis with 05 years of comprehensive annual maintenance</t>
  </si>
  <si>
    <t>M/s. Shubham Inc , Ahmedabad</t>
  </si>
  <si>
    <t>24AAALK0046N2Z5</t>
  </si>
  <si>
    <t>Ahmedabad</t>
  </si>
  <si>
    <t>079-40086151</t>
  </si>
  <si>
    <t>Purchase of Raw Water</t>
  </si>
  <si>
    <t>Distict Panchayat, Khambhaliya</t>
  </si>
  <si>
    <t>Khambhaliya</t>
  </si>
  <si>
    <t>…</t>
  </si>
  <si>
    <t>..</t>
  </si>
  <si>
    <t>Operation &amp; Maintenance of Oil Spill Response Equipments for a period of 05 years at kandla &amp; OOT,Vadinar</t>
  </si>
  <si>
    <t>M/s Sadhav Shipping Ltd. Mumbai</t>
  </si>
  <si>
    <t>27AAECS2750A1ZR</t>
  </si>
  <si>
    <t>521, Loha Bhavan P.D.Mello Road, Masjid Mumbai,40009</t>
  </si>
  <si>
    <t>022-23482524/66104969</t>
  </si>
  <si>
    <t>shipping@sadhav.com</t>
  </si>
  <si>
    <t>Purchase of power for Colony and Jetty.</t>
  </si>
  <si>
    <t>PGVCL</t>
  </si>
  <si>
    <t>R/M of Arboriculture work in Port Colony, Vadinar</t>
  </si>
  <si>
    <t>M/s Santoshi Builders, Gandhidham</t>
  </si>
  <si>
    <t>24ADGFS3534DC1ZF</t>
  </si>
  <si>
    <t>7th RA Bill</t>
  </si>
  <si>
    <t xml:space="preserve">Hiring of Service Boat for OOT,Vadinar For 5 years </t>
  </si>
  <si>
    <t xml:space="preserve">M/s Knowldege Marine Engineering worksLd, </t>
  </si>
  <si>
    <t>27AAFCK9646Q2ZJ</t>
  </si>
  <si>
    <t>Office No.  402, Sai Deinar VillageRoad, Govandi, Mumbai</t>
  </si>
  <si>
    <t>022-(355309880</t>
  </si>
  <si>
    <t>info@kmew.in</t>
  </si>
  <si>
    <t>6th RA Bill</t>
  </si>
  <si>
    <t>Hiring of 02 Nos. steel hull mooring launches with crewand mooring gang at OOT, Vadinar for a period of Five years</t>
  </si>
  <si>
    <r>
      <t>info</t>
    </r>
    <r>
      <rPr>
        <b/>
        <sz val="11"/>
        <color theme="1"/>
        <rFont val="Calibri"/>
        <family val="2"/>
        <scheme val="minor"/>
      </rPr>
      <t>kmew.in</t>
    </r>
  </si>
  <si>
    <t>Comprehensive AMC For Electrical RM Works in Port Colony, Vadinar and Jetty For the Period of Three Years.</t>
  </si>
  <si>
    <t>M/s. Pariya Electricals Vadinar</t>
  </si>
  <si>
    <t>24AXUPP3002E1ZN</t>
  </si>
  <si>
    <t>Lunang Krupa At Post Vadinar(Dhar), Ta. Khambhalia, Dist. Devbhumi Dwarka.</t>
  </si>
  <si>
    <t>pariyaelectricals@gmail.com</t>
  </si>
  <si>
    <t>Engagement of Security Agency for prividing watch and guard security supervision</t>
  </si>
  <si>
    <t>M/S Kutch Security Service</t>
  </si>
  <si>
    <t>212, Nilkhant Palace B Opp Seema Hall Ahmedabad</t>
  </si>
  <si>
    <t>kutch.gohil@gmail.com</t>
  </si>
  <si>
    <t>4th RA Bill</t>
  </si>
  <si>
    <t>24AARPG0129P2ZG</t>
  </si>
  <si>
    <t>Opp. K.P.T. Colony, Vadinar - 361010 Dist. : Jamnagar</t>
  </si>
  <si>
    <t>Details of Bills received in OOT, Vadinar  April-2024</t>
  </si>
  <si>
    <t>21st RA Bill</t>
  </si>
  <si>
    <t>71st RA Bill</t>
  </si>
  <si>
    <t>88th RA Bill</t>
  </si>
  <si>
    <t>49th RA  Bill</t>
  </si>
  <si>
    <t>50th RA Bill</t>
  </si>
  <si>
    <t>35th RA Bill</t>
  </si>
  <si>
    <t>31th RA Bill</t>
  </si>
  <si>
    <t>63rd RA Bill</t>
  </si>
  <si>
    <t>22nd RA Bill</t>
  </si>
  <si>
    <t>28th RA Bill</t>
  </si>
  <si>
    <t>20th RA Bill</t>
  </si>
  <si>
    <t xml:space="preserve">Strengthening road from colony to Jetty at OOT, Vadinar(Special Repair)   </t>
  </si>
  <si>
    <t>M/s A&amp;T Infracon Pvt. Ltd., Ahemedabad</t>
  </si>
  <si>
    <t>506, 5th Floor, Aagam Avenue, Ahmedabad</t>
  </si>
  <si>
    <t>91(2835)223176</t>
  </si>
  <si>
    <t>5th &amp; Final Bill</t>
  </si>
  <si>
    <t xml:space="preserve">Monthly Ambulance Service ( All Inclusive) Type - B , SMI ISUZU Ambulance 2000 KM </t>
  </si>
  <si>
    <t>P.S. Funeral And Ambulance Services PVT . LTD.</t>
  </si>
  <si>
    <t>PS Funeral and Ambulance Services Pvt Ltd , New Delhi</t>
  </si>
  <si>
    <t>Runining and Maintenance of Sanitation and Underground Drainage System in Port Colony Vadinar for aperiod of 02 years</t>
  </si>
  <si>
    <t>M/s. JaY Chamunda Enterprise, Vadinar</t>
  </si>
  <si>
    <t>14th RA Bill</t>
  </si>
  <si>
    <t>Maintenace of Residential and Non-Residential Buildings in Port Colony and Jetty at OOT, Vadinar</t>
  </si>
  <si>
    <t>M/s. G.N. Enterprise</t>
  </si>
  <si>
    <t>24BFQPK544N1ZR</t>
  </si>
  <si>
    <t>Near Reliance Mobile Tower,at.- Vadinar, Dist. Devbhoomi Dwarka</t>
  </si>
  <si>
    <t>gnenterprise11@gmail.com</t>
  </si>
  <si>
    <t>Mosquito Control 03 years in port colony and jetty OOT Vadinar</t>
  </si>
  <si>
    <t>M/s. Life care pest control</t>
  </si>
  <si>
    <t>s</t>
  </si>
  <si>
    <t>3rd RA Bill</t>
  </si>
  <si>
    <t>late submission Labour cess</t>
  </si>
  <si>
    <r>
      <t xml:space="preserve">Hiring of 01 no. 60 T BP Tug on Charter/Rate per day for the period of 10 years extendable further by one year - </t>
    </r>
    <r>
      <rPr>
        <b/>
        <sz val="11"/>
        <rFont val="Arial Narrow"/>
        <family val="2"/>
      </rPr>
      <t>Tug PoleStar</t>
    </r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</si>
  <si>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rFont val="Arial Narrow"/>
        <family val="2"/>
      </rPr>
      <t>Tug Disha / Tug Vihaan</t>
    </r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</si>
  <si>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rFont val="Arial Narrow"/>
        <family val="2"/>
      </rPr>
      <t>Tug Ashima</t>
    </r>
  </si>
  <si>
    <r>
      <t xml:space="preserve">Hiring of 04 nos. 50/60 T BP Tugs [02 for Kandla and 02 for Vadinar] for the period of 10 years extendable for 01 year. - </t>
    </r>
    <r>
      <rPr>
        <b/>
        <sz val="11"/>
        <rFont val="Arial Narrow"/>
        <family val="2"/>
      </rPr>
      <t>Tug Empire</t>
    </r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</si>
  <si>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rFont val="Arial Narrow"/>
        <family val="2"/>
      </rPr>
      <t>Tug Ocean Pride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</si>
</sst>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 Narrow"/>
      <family val="2"/>
    </font>
    <font>
      <u/>
      <sz val="11"/>
      <color theme="10"/>
      <name val="Arial Narrow"/>
      <family val="2"/>
    </font>
    <font>
      <sz val="11"/>
      <name val="Calibri"/>
      <family val="2"/>
      <scheme val="minor"/>
    </font>
    <font>
      <sz val="11"/>
      <color theme="10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7" fillId="0" borderId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4" xfId="0" applyFont="1" applyBorder="1" applyAlignment="1">
      <alignment horizontal="left" vertical="top" wrapText="1"/>
    </xf>
    <xf numFmtId="2" fontId="3" fillId="0" borderId="4" xfId="0" applyNumberFormat="1" applyFont="1" applyBorder="1" applyAlignment="1">
      <alignment horizontal="left" vertical="top" wrapText="1"/>
    </xf>
    <xf numFmtId="164" fontId="3" fillId="0" borderId="4" xfId="0" applyNumberFormat="1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vertical="top"/>
    </xf>
    <xf numFmtId="0" fontId="4" fillId="0" borderId="6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0" fontId="8" fillId="0" borderId="4" xfId="2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9" fillId="0" borderId="4" xfId="2" applyFont="1" applyBorder="1" applyAlignment="1" applyProtection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7" fontId="11" fillId="0" borderId="4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17" fontId="3" fillId="0" borderId="4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0" fillId="0" borderId="4" xfId="0" applyBorder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left" vertical="top"/>
    </xf>
    <xf numFmtId="0" fontId="4" fillId="0" borderId="4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4" fillId="0" borderId="7" xfId="0" applyFont="1" applyFill="1" applyBorder="1" applyAlignment="1">
      <alignment horizontal="left" vertical="top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illing%20Report%20%20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 24"/>
      <sheetName val="March 24"/>
      <sheetName val="Feb 24"/>
      <sheetName val="January 24"/>
      <sheetName val="December-2023"/>
      <sheetName val="Nov-2023"/>
      <sheetName val="Oct.2023"/>
      <sheetName val="Sep.2023"/>
      <sheetName val="Aug. 2023"/>
      <sheetName val="July 2023"/>
      <sheetName val="Jun.2023"/>
      <sheetName val="May,23"/>
      <sheetName val="Mar.2023"/>
      <sheetName val="Feb 23"/>
      <sheetName val="COM Review Meeting"/>
      <sheetName val="Jan.2023"/>
      <sheetName val="Dec.22"/>
      <sheetName val="Nov.2022"/>
      <sheetName val="Oct. 2022"/>
      <sheetName val="Sept.22"/>
      <sheetName val="Agust 22"/>
      <sheetName val="July-222"/>
      <sheetName val="Jun.22"/>
      <sheetName val="May 2022"/>
      <sheetName val="April 2022"/>
      <sheetName val="March22"/>
      <sheetName val="Feb 22"/>
      <sheetName val="JAN.22"/>
      <sheetName val="Dec.2022"/>
      <sheetName val="Nov Dec21"/>
      <sheetName val="Oct. 2021"/>
      <sheetName val="Nov. 202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utch.gohil@gmail.com" TargetMode="External"/><Relationship Id="rId3" Type="http://schemas.openxmlformats.org/officeDocument/2006/relationships/hyperlink" Target="mailto:rojam@oceansparkle.in" TargetMode="External"/><Relationship Id="rId7" Type="http://schemas.openxmlformats.org/officeDocument/2006/relationships/hyperlink" Target="mailto:pariyaelectricals@gmail.com" TargetMode="External"/><Relationship Id="rId2" Type="http://schemas.openxmlformats.org/officeDocument/2006/relationships/hyperlink" Target="mailto:management@polestarmaritime.com" TargetMode="External"/><Relationship Id="rId1" Type="http://schemas.openxmlformats.org/officeDocument/2006/relationships/hyperlink" Target="mailto:rojam@oceansparkle.in" TargetMode="External"/><Relationship Id="rId6" Type="http://schemas.openxmlformats.org/officeDocument/2006/relationships/hyperlink" Target="mailto:info@kmew.in" TargetMode="External"/><Relationship Id="rId5" Type="http://schemas.openxmlformats.org/officeDocument/2006/relationships/hyperlink" Target="mailto:shipping@sadhav.com" TargetMode="External"/><Relationship Id="rId4" Type="http://schemas.openxmlformats.org/officeDocument/2006/relationships/hyperlink" Target="mailto:safaritravel11@yahoo.in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zoomScaleNormal="100" workbookViewId="0">
      <selection activeCell="H3" sqref="H3"/>
    </sheetView>
  </sheetViews>
  <sheetFormatPr defaultRowHeight="15" x14ac:dyDescent="0.25"/>
  <cols>
    <col min="1" max="1" width="3.42578125" customWidth="1"/>
    <col min="2" max="2" width="30.85546875" customWidth="1"/>
    <col min="3" max="3" width="9.5703125" customWidth="1"/>
    <col min="7" max="8" width="12" bestFit="1" customWidth="1"/>
    <col min="10" max="10" width="12.140625" bestFit="1" customWidth="1"/>
    <col min="11" max="11" width="10.7109375" bestFit="1" customWidth="1"/>
    <col min="12" max="12" width="10.140625" customWidth="1"/>
    <col min="13" max="15" width="10.7109375" bestFit="1" customWidth="1"/>
    <col min="16" max="16" width="10.140625" customWidth="1"/>
    <col min="17" max="17" width="9.85546875" bestFit="1" customWidth="1"/>
    <col min="19" max="19" width="23.5703125" customWidth="1"/>
  </cols>
  <sheetData>
    <row r="1" spans="1:19" ht="16.5" customHeight="1" x14ac:dyDescent="0.25">
      <c r="A1" s="43" t="s">
        <v>85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</row>
    <row r="2" spans="1:19" ht="6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  <c r="K2" s="1" t="s">
        <v>10</v>
      </c>
      <c r="L2" s="3" t="s">
        <v>11</v>
      </c>
      <c r="M2" s="3" t="s">
        <v>12</v>
      </c>
      <c r="N2" s="3" t="s">
        <v>13</v>
      </c>
      <c r="O2" s="4" t="s">
        <v>14</v>
      </c>
      <c r="P2" s="3" t="s">
        <v>15</v>
      </c>
      <c r="Q2" s="4" t="s">
        <v>16</v>
      </c>
      <c r="R2" s="4" t="s">
        <v>17</v>
      </c>
      <c r="S2" s="1" t="s">
        <v>18</v>
      </c>
    </row>
    <row r="3" spans="1:19" ht="132" x14ac:dyDescent="0.25">
      <c r="A3" s="5">
        <v>1</v>
      </c>
      <c r="B3" s="6" t="s">
        <v>118</v>
      </c>
      <c r="C3" s="22" t="s">
        <v>19</v>
      </c>
      <c r="D3" s="22" t="s">
        <v>20</v>
      </c>
      <c r="E3" s="22" t="s">
        <v>21</v>
      </c>
      <c r="F3" s="23" t="s">
        <v>22</v>
      </c>
      <c r="G3" s="22" t="s">
        <v>23</v>
      </c>
      <c r="H3" s="13"/>
      <c r="I3" s="24" t="s">
        <v>24</v>
      </c>
      <c r="J3" s="12">
        <v>5874500</v>
      </c>
      <c r="K3" s="25" t="s">
        <v>87</v>
      </c>
      <c r="L3" s="25">
        <v>45380</v>
      </c>
      <c r="M3" s="25">
        <v>45400</v>
      </c>
      <c r="N3" s="16">
        <v>45401</v>
      </c>
      <c r="O3" s="12">
        <f t="shared" ref="O3:O7" si="0">(N3-M3)</f>
        <v>1</v>
      </c>
      <c r="P3" s="16">
        <v>45406</v>
      </c>
      <c r="Q3" s="12">
        <f t="shared" ref="Q3:Q7" si="1">P3-N3</f>
        <v>5</v>
      </c>
      <c r="R3" s="12">
        <f t="shared" ref="R3:R7" si="2">Q3+O3</f>
        <v>6</v>
      </c>
      <c r="S3" s="18"/>
    </row>
    <row r="4" spans="1:19" ht="165" x14ac:dyDescent="0.25">
      <c r="A4" s="5">
        <v>2</v>
      </c>
      <c r="B4" s="47" t="s">
        <v>119</v>
      </c>
      <c r="C4" s="12" t="s">
        <v>25</v>
      </c>
      <c r="D4" s="13" t="s">
        <v>26</v>
      </c>
      <c r="E4" s="26" t="s">
        <v>27</v>
      </c>
      <c r="F4" s="27">
        <v>400001</v>
      </c>
      <c r="G4" s="26" t="s">
        <v>28</v>
      </c>
      <c r="H4" s="27"/>
      <c r="I4" s="22" t="s">
        <v>29</v>
      </c>
      <c r="J4" s="13">
        <v>5292165</v>
      </c>
      <c r="K4" s="28" t="s">
        <v>88</v>
      </c>
      <c r="L4" s="16">
        <v>45382</v>
      </c>
      <c r="M4" s="16">
        <v>45401</v>
      </c>
      <c r="N4" s="25">
        <v>45404</v>
      </c>
      <c r="O4" s="12">
        <f t="shared" si="0"/>
        <v>3</v>
      </c>
      <c r="P4" s="16">
        <v>45406</v>
      </c>
      <c r="Q4" s="12">
        <f t="shared" si="1"/>
        <v>2</v>
      </c>
      <c r="R4" s="12">
        <f t="shared" si="2"/>
        <v>5</v>
      </c>
      <c r="S4" s="15"/>
    </row>
    <row r="5" spans="1:19" ht="165" x14ac:dyDescent="0.25">
      <c r="A5" s="6">
        <v>3</v>
      </c>
      <c r="B5" s="47" t="s">
        <v>120</v>
      </c>
      <c r="C5" s="12" t="s">
        <v>25</v>
      </c>
      <c r="D5" s="27" t="s">
        <v>26</v>
      </c>
      <c r="E5" s="26" t="s">
        <v>27</v>
      </c>
      <c r="F5" s="27">
        <v>400001</v>
      </c>
      <c r="G5" s="26" t="s">
        <v>28</v>
      </c>
      <c r="H5" s="27"/>
      <c r="I5" s="22" t="s">
        <v>29</v>
      </c>
      <c r="J5" s="12">
        <v>6788070</v>
      </c>
      <c r="K5" s="12" t="s">
        <v>89</v>
      </c>
      <c r="L5" s="16">
        <v>45382</v>
      </c>
      <c r="M5" s="16">
        <v>45400</v>
      </c>
      <c r="N5" s="25">
        <v>45401</v>
      </c>
      <c r="O5" s="12">
        <f t="shared" si="0"/>
        <v>1</v>
      </c>
      <c r="P5" s="16">
        <v>45405</v>
      </c>
      <c r="Q5" s="12">
        <f t="shared" si="1"/>
        <v>4</v>
      </c>
      <c r="R5" s="12">
        <f t="shared" si="2"/>
        <v>5</v>
      </c>
      <c r="S5" s="15"/>
    </row>
    <row r="6" spans="1:19" ht="165" x14ac:dyDescent="0.25">
      <c r="A6" s="5">
        <v>4</v>
      </c>
      <c r="B6" s="47" t="s">
        <v>121</v>
      </c>
      <c r="C6" s="29" t="s">
        <v>30</v>
      </c>
      <c r="D6" s="13" t="s">
        <v>31</v>
      </c>
      <c r="E6" s="23" t="s">
        <v>32</v>
      </c>
      <c r="F6" s="23">
        <v>361002</v>
      </c>
      <c r="G6" s="23" t="s">
        <v>33</v>
      </c>
      <c r="H6" s="13"/>
      <c r="I6" s="30" t="s">
        <v>34</v>
      </c>
      <c r="J6" s="13">
        <v>5412600</v>
      </c>
      <c r="K6" s="13" t="s">
        <v>88</v>
      </c>
      <c r="L6" s="25">
        <v>45382</v>
      </c>
      <c r="M6" s="25">
        <v>45404</v>
      </c>
      <c r="N6" s="16">
        <v>45404</v>
      </c>
      <c r="O6" s="12">
        <f t="shared" si="0"/>
        <v>0</v>
      </c>
      <c r="P6" s="16">
        <v>45406</v>
      </c>
      <c r="Q6" s="31">
        <f t="shared" si="1"/>
        <v>2</v>
      </c>
      <c r="R6" s="12">
        <f t="shared" si="2"/>
        <v>2</v>
      </c>
      <c r="S6" s="18"/>
    </row>
    <row r="7" spans="1:19" ht="165" x14ac:dyDescent="0.25">
      <c r="A7" s="5">
        <v>5</v>
      </c>
      <c r="B7" s="47" t="s">
        <v>122</v>
      </c>
      <c r="C7" s="29" t="s">
        <v>30</v>
      </c>
      <c r="D7" s="23" t="s">
        <v>31</v>
      </c>
      <c r="E7" s="23" t="s">
        <v>32</v>
      </c>
      <c r="F7" s="23">
        <v>361002</v>
      </c>
      <c r="G7" s="23" t="s">
        <v>33</v>
      </c>
      <c r="H7" s="23"/>
      <c r="I7" s="30" t="s">
        <v>34</v>
      </c>
      <c r="J7" s="23">
        <v>6919200</v>
      </c>
      <c r="K7" s="23" t="s">
        <v>90</v>
      </c>
      <c r="L7" s="25">
        <v>45382</v>
      </c>
      <c r="M7" s="25">
        <v>45394</v>
      </c>
      <c r="N7" s="16">
        <v>45394</v>
      </c>
      <c r="O7" s="12">
        <f t="shared" si="0"/>
        <v>0</v>
      </c>
      <c r="P7" s="16">
        <v>45398</v>
      </c>
      <c r="Q7" s="12">
        <f t="shared" si="1"/>
        <v>4</v>
      </c>
      <c r="R7" s="12">
        <f t="shared" si="2"/>
        <v>4</v>
      </c>
      <c r="S7" s="18"/>
    </row>
    <row r="8" spans="1:19" ht="264.75" customHeight="1" x14ac:dyDescent="0.25">
      <c r="A8" s="5">
        <v>6</v>
      </c>
      <c r="B8" s="6" t="s">
        <v>36</v>
      </c>
      <c r="C8" s="13" t="s">
        <v>37</v>
      </c>
      <c r="D8" s="13" t="s">
        <v>38</v>
      </c>
      <c r="E8" s="22" t="s">
        <v>39</v>
      </c>
      <c r="F8" s="13">
        <v>388255</v>
      </c>
      <c r="G8" s="32" t="s">
        <v>40</v>
      </c>
      <c r="H8" s="13"/>
      <c r="I8" s="24" t="s">
        <v>41</v>
      </c>
      <c r="J8" s="13">
        <v>234012</v>
      </c>
      <c r="K8" s="13" t="s">
        <v>91</v>
      </c>
      <c r="L8" s="16">
        <v>45382</v>
      </c>
      <c r="M8" s="16">
        <v>45399</v>
      </c>
      <c r="N8" s="16">
        <v>45408</v>
      </c>
      <c r="O8" s="12">
        <f>(N8-M8)</f>
        <v>9</v>
      </c>
      <c r="P8" s="16">
        <v>45412</v>
      </c>
      <c r="Q8" s="12">
        <f>P8-N8</f>
        <v>4</v>
      </c>
      <c r="R8" s="12">
        <f>Q8+O8</f>
        <v>13</v>
      </c>
      <c r="S8" s="18"/>
    </row>
    <row r="9" spans="1:19" ht="82.5" x14ac:dyDescent="0.25">
      <c r="A9" s="5">
        <v>7</v>
      </c>
      <c r="B9" s="5" t="s">
        <v>42</v>
      </c>
      <c r="C9" s="12" t="s">
        <v>43</v>
      </c>
      <c r="D9" s="13" t="s">
        <v>44</v>
      </c>
      <c r="E9" s="13" t="s">
        <v>45</v>
      </c>
      <c r="F9" s="27"/>
      <c r="G9" s="13" t="s">
        <v>46</v>
      </c>
      <c r="H9" s="27"/>
      <c r="I9" s="33"/>
      <c r="J9" s="12">
        <v>169995</v>
      </c>
      <c r="K9" s="16" t="s">
        <v>92</v>
      </c>
      <c r="L9" s="16">
        <v>45382</v>
      </c>
      <c r="M9" s="25">
        <v>45405</v>
      </c>
      <c r="N9" s="25">
        <v>45405</v>
      </c>
      <c r="O9" s="12">
        <f>(N9-M9)</f>
        <v>0</v>
      </c>
      <c r="P9" s="16">
        <v>45411</v>
      </c>
      <c r="Q9" s="12">
        <f t="shared" ref="Q9" si="3">P9-N9</f>
        <v>6</v>
      </c>
      <c r="R9" s="12">
        <f>Q9+O9</f>
        <v>6</v>
      </c>
      <c r="S9" s="15"/>
    </row>
    <row r="10" spans="1:19" ht="82.5" x14ac:dyDescent="0.25">
      <c r="A10" s="7">
        <v>8</v>
      </c>
      <c r="B10" s="5" t="s">
        <v>47</v>
      </c>
      <c r="C10" s="11" t="s">
        <v>48</v>
      </c>
      <c r="D10" s="34"/>
      <c r="E10" s="35" t="s">
        <v>49</v>
      </c>
      <c r="F10" s="11">
        <v>3601001</v>
      </c>
      <c r="G10" s="34" t="s">
        <v>50</v>
      </c>
      <c r="H10" s="34" t="s">
        <v>51</v>
      </c>
      <c r="I10" s="34" t="s">
        <v>51</v>
      </c>
      <c r="J10" s="11">
        <v>23887</v>
      </c>
      <c r="K10" s="36">
        <v>45352</v>
      </c>
      <c r="L10" s="16">
        <v>45383</v>
      </c>
      <c r="M10" s="37">
        <v>45391</v>
      </c>
      <c r="N10" s="37">
        <v>45391</v>
      </c>
      <c r="O10" s="35">
        <f t="shared" ref="O10:O14" si="4">(N10-M10)</f>
        <v>0</v>
      </c>
      <c r="P10" s="16">
        <v>45397</v>
      </c>
      <c r="Q10" s="11">
        <f>P10-N10</f>
        <v>6</v>
      </c>
      <c r="R10" s="11">
        <f>Q10+O10</f>
        <v>6</v>
      </c>
      <c r="S10" s="15"/>
    </row>
    <row r="11" spans="1:19" ht="115.5" x14ac:dyDescent="0.25">
      <c r="A11" s="7">
        <v>9</v>
      </c>
      <c r="B11" s="6" t="s">
        <v>52</v>
      </c>
      <c r="C11" s="38" t="s">
        <v>53</v>
      </c>
      <c r="D11" s="13" t="s">
        <v>54</v>
      </c>
      <c r="E11" s="13" t="s">
        <v>55</v>
      </c>
      <c r="F11" s="13">
        <v>400009</v>
      </c>
      <c r="G11" s="13" t="s">
        <v>56</v>
      </c>
      <c r="H11" s="13"/>
      <c r="I11" s="39" t="s">
        <v>57</v>
      </c>
      <c r="J11" s="13">
        <v>1058709</v>
      </c>
      <c r="K11" s="13" t="s">
        <v>93</v>
      </c>
      <c r="L11" s="16">
        <v>45382</v>
      </c>
      <c r="M11" s="16">
        <v>45398</v>
      </c>
      <c r="N11" s="16">
        <v>45399</v>
      </c>
      <c r="O11" s="12">
        <f t="shared" si="4"/>
        <v>1</v>
      </c>
      <c r="P11" s="16">
        <v>45404</v>
      </c>
      <c r="Q11" s="11">
        <f>P11-N11</f>
        <v>5</v>
      </c>
      <c r="R11" s="12">
        <f t="shared" ref="R11:R17" si="5">Q11+O11</f>
        <v>6</v>
      </c>
      <c r="S11" s="15"/>
    </row>
    <row r="12" spans="1:19" ht="33" x14ac:dyDescent="0.25">
      <c r="A12" s="7">
        <v>10</v>
      </c>
      <c r="B12" s="5" t="s">
        <v>58</v>
      </c>
      <c r="C12" s="13" t="s">
        <v>59</v>
      </c>
      <c r="D12" s="13"/>
      <c r="E12" s="22"/>
      <c r="F12" s="12"/>
      <c r="G12" s="26"/>
      <c r="H12" s="13"/>
      <c r="I12" s="13"/>
      <c r="J12" s="12">
        <v>615716</v>
      </c>
      <c r="K12" s="40">
        <v>45383</v>
      </c>
      <c r="L12" s="16">
        <v>45398</v>
      </c>
      <c r="M12" s="16">
        <v>45399</v>
      </c>
      <c r="N12" s="16">
        <v>45400</v>
      </c>
      <c r="O12" s="35">
        <f t="shared" si="4"/>
        <v>1</v>
      </c>
      <c r="P12" s="16">
        <v>45401</v>
      </c>
      <c r="Q12" s="12">
        <f t="shared" ref="Q12:Q14" si="6">P12-N12</f>
        <v>1</v>
      </c>
      <c r="R12" s="12">
        <f t="shared" si="5"/>
        <v>2</v>
      </c>
      <c r="S12" s="15"/>
    </row>
    <row r="13" spans="1:19" ht="82.5" x14ac:dyDescent="0.25">
      <c r="A13" s="7">
        <v>11</v>
      </c>
      <c r="B13" s="48" t="s">
        <v>60</v>
      </c>
      <c r="C13" s="12" t="s">
        <v>61</v>
      </c>
      <c r="D13" s="13" t="s">
        <v>62</v>
      </c>
      <c r="E13" s="13" t="s">
        <v>35</v>
      </c>
      <c r="F13" s="14">
        <v>370201</v>
      </c>
      <c r="G13" s="13"/>
      <c r="H13" s="13"/>
      <c r="I13" s="24"/>
      <c r="J13" s="13">
        <v>136855</v>
      </c>
      <c r="K13" s="28" t="s">
        <v>86</v>
      </c>
      <c r="L13" s="16">
        <v>45384</v>
      </c>
      <c r="M13" s="16">
        <v>45386</v>
      </c>
      <c r="N13" s="16">
        <v>45386</v>
      </c>
      <c r="O13" s="12">
        <f t="shared" si="4"/>
        <v>0</v>
      </c>
      <c r="P13" s="16">
        <v>45391</v>
      </c>
      <c r="Q13" s="12">
        <f t="shared" si="6"/>
        <v>5</v>
      </c>
      <c r="R13" s="12">
        <f t="shared" si="5"/>
        <v>5</v>
      </c>
      <c r="S13" s="15"/>
    </row>
    <row r="14" spans="1:19" ht="82.5" x14ac:dyDescent="0.25">
      <c r="A14" s="7">
        <v>12</v>
      </c>
      <c r="B14" s="48" t="s">
        <v>60</v>
      </c>
      <c r="C14" s="12" t="s">
        <v>61</v>
      </c>
      <c r="D14" s="13" t="s">
        <v>62</v>
      </c>
      <c r="E14" s="13" t="s">
        <v>35</v>
      </c>
      <c r="F14" s="14">
        <v>370201</v>
      </c>
      <c r="G14" s="13"/>
      <c r="H14" s="13"/>
      <c r="I14" s="24"/>
      <c r="J14" s="13">
        <v>146600</v>
      </c>
      <c r="K14" s="28" t="s">
        <v>94</v>
      </c>
      <c r="L14" s="16">
        <v>45405</v>
      </c>
      <c r="M14" s="16">
        <v>45411</v>
      </c>
      <c r="N14" s="16">
        <v>45412</v>
      </c>
      <c r="O14" s="12">
        <f t="shared" si="4"/>
        <v>1</v>
      </c>
      <c r="P14" s="16">
        <v>45412</v>
      </c>
      <c r="Q14" s="12">
        <f t="shared" si="6"/>
        <v>0</v>
      </c>
      <c r="R14" s="12">
        <f t="shared" si="5"/>
        <v>1</v>
      </c>
      <c r="S14" s="15"/>
    </row>
    <row r="15" spans="1:19" ht="120" x14ac:dyDescent="0.25">
      <c r="A15" s="9">
        <v>14</v>
      </c>
      <c r="B15" s="5" t="s">
        <v>64</v>
      </c>
      <c r="C15" s="12" t="s">
        <v>65</v>
      </c>
      <c r="D15" s="12" t="s">
        <v>66</v>
      </c>
      <c r="E15" s="18" t="s">
        <v>67</v>
      </c>
      <c r="F15" s="18">
        <v>400088</v>
      </c>
      <c r="G15" s="18" t="s">
        <v>68</v>
      </c>
      <c r="H15" s="18"/>
      <c r="I15" s="21" t="s">
        <v>69</v>
      </c>
      <c r="J15" s="18">
        <v>1629205</v>
      </c>
      <c r="K15" s="20" t="s">
        <v>63</v>
      </c>
      <c r="L15" s="16">
        <v>45383</v>
      </c>
      <c r="M15" s="20">
        <v>45394</v>
      </c>
      <c r="N15" s="20">
        <v>45394</v>
      </c>
      <c r="O15" s="18">
        <f t="shared" ref="O15:O23" si="7">(N15-M15)</f>
        <v>0</v>
      </c>
      <c r="P15" s="16">
        <v>45398</v>
      </c>
      <c r="Q15" s="12">
        <f t="shared" ref="Q15:Q16" si="8">P15-N15</f>
        <v>4</v>
      </c>
      <c r="R15" s="12">
        <f t="shared" si="5"/>
        <v>4</v>
      </c>
      <c r="S15" s="18"/>
    </row>
    <row r="16" spans="1:19" ht="120" x14ac:dyDescent="0.25">
      <c r="A16" s="10">
        <v>15</v>
      </c>
      <c r="B16" s="5" t="s">
        <v>71</v>
      </c>
      <c r="C16" s="12" t="s">
        <v>65</v>
      </c>
      <c r="D16" s="12" t="s">
        <v>66</v>
      </c>
      <c r="E16" s="18" t="s">
        <v>67</v>
      </c>
      <c r="F16" s="18">
        <v>400088</v>
      </c>
      <c r="G16" s="18"/>
      <c r="H16" s="18"/>
      <c r="I16" s="18" t="s">
        <v>72</v>
      </c>
      <c r="J16" s="18">
        <v>1549938</v>
      </c>
      <c r="K16" s="20" t="s">
        <v>95</v>
      </c>
      <c r="L16" s="16">
        <v>45383</v>
      </c>
      <c r="M16" s="20">
        <v>45404</v>
      </c>
      <c r="N16" s="20">
        <v>45404</v>
      </c>
      <c r="O16" s="18">
        <f t="shared" si="7"/>
        <v>0</v>
      </c>
      <c r="P16" s="16">
        <v>45406</v>
      </c>
      <c r="Q16" s="12">
        <f t="shared" si="8"/>
        <v>2</v>
      </c>
      <c r="R16" s="12">
        <f t="shared" si="5"/>
        <v>2</v>
      </c>
      <c r="S16" s="18"/>
    </row>
    <row r="17" spans="1:19" ht="165" x14ac:dyDescent="0.25">
      <c r="A17" s="9">
        <v>16</v>
      </c>
      <c r="B17" s="5" t="s">
        <v>73</v>
      </c>
      <c r="C17" s="18" t="s">
        <v>74</v>
      </c>
      <c r="D17" s="18" t="s">
        <v>75</v>
      </c>
      <c r="E17" s="18" t="s">
        <v>76</v>
      </c>
      <c r="F17" s="15">
        <v>361010</v>
      </c>
      <c r="G17" s="15">
        <v>9879558167</v>
      </c>
      <c r="H17" s="15">
        <v>9328170174</v>
      </c>
      <c r="I17" s="21" t="s">
        <v>77</v>
      </c>
      <c r="J17" s="15">
        <v>585544</v>
      </c>
      <c r="K17" s="15" t="s">
        <v>96</v>
      </c>
      <c r="L17" s="16">
        <v>45399</v>
      </c>
      <c r="M17" s="17">
        <v>45406</v>
      </c>
      <c r="N17" s="17">
        <v>45412</v>
      </c>
      <c r="O17" s="12">
        <f t="shared" si="7"/>
        <v>6</v>
      </c>
      <c r="P17" s="41">
        <v>45321</v>
      </c>
      <c r="Q17" s="12">
        <f>P17-N17</f>
        <v>-91</v>
      </c>
      <c r="R17" s="12">
        <f t="shared" si="5"/>
        <v>-85</v>
      </c>
      <c r="S17" s="15"/>
    </row>
    <row r="18" spans="1:19" ht="132" x14ac:dyDescent="0.25">
      <c r="A18" s="5">
        <v>17</v>
      </c>
      <c r="B18" s="47" t="s">
        <v>78</v>
      </c>
      <c r="C18" s="38" t="s">
        <v>79</v>
      </c>
      <c r="D18" s="38"/>
      <c r="E18" s="38" t="s">
        <v>80</v>
      </c>
      <c r="F18" s="38">
        <v>380015</v>
      </c>
      <c r="G18" s="38">
        <v>9909921470</v>
      </c>
      <c r="H18" s="38"/>
      <c r="I18" s="21" t="s">
        <v>81</v>
      </c>
      <c r="J18" s="12">
        <v>581599</v>
      </c>
      <c r="K18" s="38" t="s">
        <v>70</v>
      </c>
      <c r="L18" s="16">
        <v>45382</v>
      </c>
      <c r="M18" s="16">
        <v>45397</v>
      </c>
      <c r="N18" s="16">
        <v>45399</v>
      </c>
      <c r="O18" s="12">
        <f t="shared" si="7"/>
        <v>2</v>
      </c>
      <c r="P18" s="16">
        <v>45406</v>
      </c>
      <c r="Q18" s="12">
        <f>P18-N18</f>
        <v>7</v>
      </c>
      <c r="R18" s="12">
        <f>Q18+O18</f>
        <v>9</v>
      </c>
      <c r="S18" s="15"/>
    </row>
    <row r="19" spans="1:19" s="19" customFormat="1" ht="99" x14ac:dyDescent="0.25">
      <c r="A19" s="5">
        <v>18</v>
      </c>
      <c r="B19" s="49" t="s">
        <v>97</v>
      </c>
      <c r="C19" s="12" t="s">
        <v>98</v>
      </c>
      <c r="D19" s="13" t="s">
        <v>44</v>
      </c>
      <c r="E19" s="13" t="s">
        <v>99</v>
      </c>
      <c r="F19" s="14">
        <v>380005</v>
      </c>
      <c r="G19" s="15"/>
      <c r="H19" s="18" t="s">
        <v>100</v>
      </c>
      <c r="I19" s="15"/>
      <c r="J19" s="12">
        <v>1894552</v>
      </c>
      <c r="K19" s="18" t="s">
        <v>101</v>
      </c>
      <c r="L19" s="16">
        <v>45273</v>
      </c>
      <c r="M19" s="17">
        <v>45397</v>
      </c>
      <c r="N19" s="17">
        <v>45400</v>
      </c>
      <c r="O19" s="12">
        <f t="shared" si="7"/>
        <v>3</v>
      </c>
      <c r="P19" s="41">
        <v>45414</v>
      </c>
      <c r="Q19" s="12">
        <f t="shared" ref="Q19:Q21" si="9">P19-N19</f>
        <v>14</v>
      </c>
      <c r="R19" s="12">
        <f t="shared" ref="R19:R21" si="10">Q19+O19</f>
        <v>17</v>
      </c>
      <c r="S19" s="18" t="s">
        <v>117</v>
      </c>
    </row>
    <row r="20" spans="1:19" ht="135" x14ac:dyDescent="0.25">
      <c r="A20" s="15">
        <v>19</v>
      </c>
      <c r="B20" s="35" t="s">
        <v>102</v>
      </c>
      <c r="C20" s="18" t="s">
        <v>103</v>
      </c>
      <c r="D20" s="18"/>
      <c r="E20" s="18" t="s">
        <v>104</v>
      </c>
      <c r="F20" s="18">
        <v>110049</v>
      </c>
      <c r="G20" s="18"/>
      <c r="H20" s="18"/>
      <c r="I20" s="18"/>
      <c r="J20" s="19">
        <v>397933</v>
      </c>
      <c r="K20" s="18" t="s">
        <v>82</v>
      </c>
      <c r="L20" s="16">
        <v>45352</v>
      </c>
      <c r="M20" s="20">
        <v>45390</v>
      </c>
      <c r="N20" s="20">
        <v>45400</v>
      </c>
      <c r="O20" s="12">
        <f t="shared" si="7"/>
        <v>10</v>
      </c>
      <c r="P20" s="16">
        <v>45406</v>
      </c>
      <c r="Q20" s="12">
        <f t="shared" si="9"/>
        <v>6</v>
      </c>
      <c r="R20" s="12">
        <f t="shared" si="10"/>
        <v>16</v>
      </c>
      <c r="S20" s="15"/>
    </row>
    <row r="21" spans="1:19" ht="115.5" x14ac:dyDescent="0.25">
      <c r="A21" s="11">
        <v>20</v>
      </c>
      <c r="B21" s="11" t="s">
        <v>105</v>
      </c>
      <c r="C21" s="12" t="s">
        <v>106</v>
      </c>
      <c r="D21" s="13" t="s">
        <v>83</v>
      </c>
      <c r="E21" s="13" t="s">
        <v>84</v>
      </c>
      <c r="F21" s="14">
        <v>361010</v>
      </c>
      <c r="G21" s="15"/>
      <c r="H21" s="15">
        <v>9773424719</v>
      </c>
      <c r="I21" s="15"/>
      <c r="J21" s="12">
        <v>265730</v>
      </c>
      <c r="K21" s="15" t="s">
        <v>107</v>
      </c>
      <c r="L21" s="16">
        <v>45390</v>
      </c>
      <c r="M21" s="17">
        <v>45399</v>
      </c>
      <c r="N21" s="17">
        <v>45401</v>
      </c>
      <c r="O21" s="12">
        <f t="shared" si="7"/>
        <v>2</v>
      </c>
      <c r="P21" s="16">
        <v>45408</v>
      </c>
      <c r="Q21" s="12">
        <f t="shared" si="9"/>
        <v>7</v>
      </c>
      <c r="R21" s="12">
        <f t="shared" si="10"/>
        <v>9</v>
      </c>
      <c r="S21" s="18"/>
    </row>
    <row r="22" spans="1:19" ht="150" x14ac:dyDescent="0.25">
      <c r="A22" s="15">
        <v>21</v>
      </c>
      <c r="B22" s="35" t="s">
        <v>108</v>
      </c>
      <c r="C22" s="18" t="s">
        <v>109</v>
      </c>
      <c r="D22" s="18" t="s">
        <v>110</v>
      </c>
      <c r="E22" s="18" t="s">
        <v>111</v>
      </c>
      <c r="F22" s="15">
        <v>361010</v>
      </c>
      <c r="G22" s="15">
        <v>9879021297</v>
      </c>
      <c r="H22" s="15"/>
      <c r="I22" s="21" t="s">
        <v>112</v>
      </c>
      <c r="J22" s="15">
        <v>719792</v>
      </c>
      <c r="K22" s="38" t="s">
        <v>82</v>
      </c>
      <c r="L22" s="16">
        <v>45363</v>
      </c>
      <c r="M22" s="16">
        <v>45390</v>
      </c>
      <c r="N22" s="16">
        <v>45401</v>
      </c>
      <c r="O22" s="12">
        <f t="shared" si="7"/>
        <v>11</v>
      </c>
      <c r="P22" s="16">
        <v>45412</v>
      </c>
      <c r="Q22" s="12">
        <f>P22-N22</f>
        <v>11</v>
      </c>
      <c r="R22" s="12">
        <f>Q22+O22</f>
        <v>22</v>
      </c>
      <c r="S22" s="15"/>
    </row>
    <row r="23" spans="1:19" ht="49.5" x14ac:dyDescent="0.25">
      <c r="A23" s="5">
        <v>22</v>
      </c>
      <c r="B23" s="5" t="s">
        <v>113</v>
      </c>
      <c r="C23" s="12" t="s">
        <v>114</v>
      </c>
      <c r="D23" s="13" t="s">
        <v>83</v>
      </c>
      <c r="E23" s="13" t="s">
        <v>115</v>
      </c>
      <c r="F23" s="14">
        <v>361010</v>
      </c>
      <c r="G23" s="15"/>
      <c r="H23" s="15">
        <v>9773424719</v>
      </c>
      <c r="I23" s="15"/>
      <c r="J23" s="12">
        <v>61200</v>
      </c>
      <c r="K23" s="15" t="s">
        <v>116</v>
      </c>
      <c r="L23" s="16">
        <v>45384</v>
      </c>
      <c r="M23" s="17">
        <v>45406</v>
      </c>
      <c r="N23" s="17">
        <v>45406</v>
      </c>
      <c r="O23" s="12">
        <f t="shared" si="7"/>
        <v>0</v>
      </c>
      <c r="P23" s="41">
        <v>45414</v>
      </c>
      <c r="Q23" s="12">
        <f t="shared" ref="Q23" si="11">P23-N23</f>
        <v>8</v>
      </c>
      <c r="R23" s="12">
        <f t="shared" ref="R23" si="12">Q23+O23</f>
        <v>8</v>
      </c>
      <c r="S23" s="18"/>
    </row>
    <row r="24" spans="1:19" ht="16.5" x14ac:dyDescent="0.25">
      <c r="A24" s="5">
        <v>24</v>
      </c>
      <c r="B24" s="4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42"/>
    </row>
    <row r="25" spans="1:19" x14ac:dyDescent="0.25">
      <c r="A25" s="15">
        <v>25</v>
      </c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42"/>
    </row>
    <row r="26" spans="1:19" ht="16.5" x14ac:dyDescent="0.25">
      <c r="A26" s="5">
        <v>26</v>
      </c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42"/>
    </row>
    <row r="27" spans="1:19" x14ac:dyDescent="0.25">
      <c r="A27" s="15">
        <v>27</v>
      </c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42"/>
    </row>
    <row r="28" spans="1:19" ht="16.5" x14ac:dyDescent="0.25">
      <c r="A28" s="5">
        <v>28</v>
      </c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42"/>
    </row>
    <row r="29" spans="1:19" x14ac:dyDescent="0.25">
      <c r="A29" s="15">
        <v>29</v>
      </c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42"/>
    </row>
    <row r="30" spans="1:19" ht="16.5" x14ac:dyDescent="0.25">
      <c r="A30" s="5">
        <v>30</v>
      </c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42"/>
    </row>
    <row r="31" spans="1:19" x14ac:dyDescent="0.25">
      <c r="A31" s="15">
        <v>31</v>
      </c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42"/>
    </row>
    <row r="32" spans="1:19" ht="16.5" x14ac:dyDescent="0.25">
      <c r="A32" s="5">
        <v>32</v>
      </c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42"/>
    </row>
    <row r="33" spans="1:19" x14ac:dyDescent="0.25">
      <c r="A33" s="15">
        <v>33</v>
      </c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42"/>
    </row>
    <row r="34" spans="1:19" ht="16.5" x14ac:dyDescent="0.25">
      <c r="A34" s="5">
        <v>34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42"/>
    </row>
    <row r="35" spans="1:19" x14ac:dyDescent="0.25">
      <c r="A35" s="15">
        <v>35</v>
      </c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42"/>
    </row>
    <row r="36" spans="1:19" ht="16.5" x14ac:dyDescent="0.25">
      <c r="A36" s="5">
        <v>36</v>
      </c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42"/>
    </row>
    <row r="37" spans="1:19" x14ac:dyDescent="0.25">
      <c r="A37" s="15">
        <v>37</v>
      </c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42"/>
    </row>
    <row r="38" spans="1:19" ht="16.5" x14ac:dyDescent="0.25">
      <c r="A38" s="5">
        <v>38</v>
      </c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42"/>
    </row>
    <row r="39" spans="1:19" x14ac:dyDescent="0.25">
      <c r="A39" s="15">
        <v>39</v>
      </c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42"/>
    </row>
    <row r="40" spans="1:19" ht="16.5" x14ac:dyDescent="0.25">
      <c r="A40" s="5">
        <v>40</v>
      </c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42"/>
    </row>
    <row r="41" spans="1:19" x14ac:dyDescent="0.25">
      <c r="A41" s="15">
        <v>41</v>
      </c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42"/>
    </row>
    <row r="42" spans="1:19" ht="16.5" x14ac:dyDescent="0.25">
      <c r="A42" s="5">
        <v>42</v>
      </c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42"/>
    </row>
    <row r="43" spans="1:19" x14ac:dyDescent="0.25">
      <c r="A43" s="15">
        <v>43</v>
      </c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42"/>
    </row>
  </sheetData>
  <mergeCells count="1">
    <mergeCell ref="A1:S1"/>
  </mergeCells>
  <hyperlinks>
    <hyperlink ref="I6" r:id="rId1"/>
    <hyperlink ref="I3" r:id="rId2"/>
    <hyperlink ref="I7" r:id="rId3"/>
    <hyperlink ref="I8" r:id="rId4"/>
    <hyperlink ref="I11" r:id="rId5"/>
    <hyperlink ref="I15" r:id="rId6"/>
    <hyperlink ref="I17" r:id="rId7"/>
    <hyperlink ref="I18" r:id="rId8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dcterms:created xsi:type="dcterms:W3CDTF">2024-04-03T05:51:53Z</dcterms:created>
  <dcterms:modified xsi:type="dcterms:W3CDTF">2024-05-03T08:55:00Z</dcterms:modified>
</cp:coreProperties>
</file>