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July.23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21" i="1"/>
  <c r="O21"/>
  <c r="Q20"/>
  <c r="O20"/>
  <c r="Q19"/>
  <c r="O19"/>
  <c r="Q18"/>
  <c r="R18" s="1"/>
  <c r="O18"/>
  <c r="Q17"/>
  <c r="O17"/>
  <c r="Q16"/>
  <c r="O16"/>
  <c r="Q15"/>
  <c r="O15"/>
  <c r="R15" s="1"/>
  <c r="Q14"/>
  <c r="O14"/>
  <c r="Q13"/>
  <c r="O13"/>
  <c r="R13" s="1"/>
  <c r="Q12"/>
  <c r="R12" s="1"/>
  <c r="O12"/>
  <c r="Q11"/>
  <c r="O11"/>
  <c r="Q10"/>
  <c r="R10" s="1"/>
  <c r="O10"/>
  <c r="Q9"/>
  <c r="O9"/>
  <c r="R9" s="1"/>
  <c r="Q8"/>
  <c r="R8" s="1"/>
  <c r="O8"/>
  <c r="Q7"/>
  <c r="O7"/>
  <c r="Q6"/>
  <c r="R6" s="1"/>
  <c r="O6"/>
  <c r="Q5"/>
  <c r="R5" s="1"/>
  <c r="O5"/>
  <c r="Q4"/>
  <c r="R4" s="1"/>
  <c r="O4"/>
  <c r="Q3"/>
  <c r="O3"/>
  <c r="R14" l="1"/>
  <c r="R16"/>
  <c r="R19"/>
  <c r="R20"/>
  <c r="R21"/>
  <c r="R3"/>
  <c r="R7"/>
  <c r="R11"/>
  <c r="R17"/>
</calcChain>
</file>

<file path=xl/sharedStrings.xml><?xml version="1.0" encoding="utf-8"?>
<sst xmlns="http://schemas.openxmlformats.org/spreadsheetml/2006/main" count="138" uniqueCount="120">
  <si>
    <t>Sr No</t>
  </si>
  <si>
    <t>Nature of work</t>
  </si>
  <si>
    <t>Name of firm</t>
  </si>
  <si>
    <t>GSTIN</t>
  </si>
  <si>
    <t>Address</t>
  </si>
  <si>
    <t>Pin</t>
  </si>
  <si>
    <t>Phone No</t>
  </si>
  <si>
    <t>Mobile</t>
  </si>
  <si>
    <t xml:space="preserve">Email </t>
  </si>
  <si>
    <t>Amount (Rs.)</t>
  </si>
  <si>
    <t>Bill No</t>
  </si>
  <si>
    <t>Date</t>
  </si>
  <si>
    <t>Date of Receipt</t>
  </si>
  <si>
    <t>Date of Forward</t>
  </si>
  <si>
    <t>Time Taken by Division (Days)</t>
  </si>
  <si>
    <t>Date of payment</t>
  </si>
  <si>
    <t>Time Taken by Accounts (Days)</t>
  </si>
  <si>
    <t>Total Time (Days)</t>
  </si>
  <si>
    <t>Reasons for delay, if any</t>
  </si>
  <si>
    <t>Operation &amp; Maintenance of Oil Spill Response Equipments for a period of 05 years at kandla &amp; OOT,Vadinar</t>
  </si>
  <si>
    <t>M/s Sadhav Shipping Ltd. Mumbai</t>
  </si>
  <si>
    <t>27AAECS2750A1ZR</t>
  </si>
  <si>
    <t>521, Loha Bhavan P.D.Mello Road, Masjid Mumbai,40009</t>
  </si>
  <si>
    <t>022-23482524/66104969</t>
  </si>
  <si>
    <t>shipping@sadhav.com</t>
  </si>
  <si>
    <t>M/s. Polestar Maritime Ltd.</t>
  </si>
  <si>
    <t>24AACL6265D1ZS</t>
  </si>
  <si>
    <t>109, Bajaj Bhavan, 10th Floor, Nariman Point, Mumbai - 400021</t>
  </si>
  <si>
    <t>022 - 66582800/ 22025982</t>
  </si>
  <si>
    <t>management@polestarmaritime.com</t>
  </si>
  <si>
    <t>M/s. KNK Ship Management</t>
  </si>
  <si>
    <t>27AAPFK8259A1Z2</t>
  </si>
  <si>
    <t>72/73, Mahendra Chambers, 2nd Floor, Dr. DN Road, Fort, Mumbai - 400001</t>
  </si>
  <si>
    <t>022-220715676/ 1567/1577/6222</t>
  </si>
  <si>
    <t>knkgroupnewdelhi@gmail.com; knkmundra@gmail.com; knkkaraikal@gmail.com</t>
  </si>
  <si>
    <t>M/s. Ocean Sparkle Limited</t>
  </si>
  <si>
    <t>24AAACO2519H1ZS</t>
  </si>
  <si>
    <t>Ocean Sparkle Limited 502, Mile Stone, P N Marg, Opp IDB Bank Jamnagar 361002</t>
  </si>
  <si>
    <t>0228-6541804</t>
  </si>
  <si>
    <t>rojam@oceansparkle.in</t>
  </si>
  <si>
    <t>Purchase of power for Colony and Jetty.</t>
  </si>
  <si>
    <t>PGVCL</t>
  </si>
  <si>
    <t>Ashi</t>
  </si>
  <si>
    <t>Purchase of Raw Water</t>
  </si>
  <si>
    <t>Distict Panchayat, Khambhaliya</t>
  </si>
  <si>
    <t>Khambhaliya</t>
  </si>
  <si>
    <t>…</t>
  </si>
  <si>
    <t>..</t>
  </si>
  <si>
    <t>M/s Santoshi Builders, Gandhidham</t>
  </si>
  <si>
    <t>24ADGFS3534DC1ZF</t>
  </si>
  <si>
    <t>Gandhidham</t>
  </si>
  <si>
    <t>R/M of Arboriculture work in Port Colony, Vadinar</t>
  </si>
  <si>
    <t>24AAALK0046N2Z5</t>
  </si>
  <si>
    <t xml:space="preserve">M/s Knowldege Marine Engineering worksLd, </t>
  </si>
  <si>
    <t>27AAFCK9646Q2ZJ</t>
  </si>
  <si>
    <t>Office No.  402, Sai Deinar VillageRoad, Govandi, Mumbai</t>
  </si>
  <si>
    <t xml:space="preserve">Providing, operating and maintaining of 02 nos. 32 seater bus and 01 no 19 seaster bus for various aactivities at OOT, Vadinar for the period of three years </t>
  </si>
  <si>
    <t>M/s. Safari Travels</t>
  </si>
  <si>
    <t>24ANHPS6692J2ZB</t>
  </si>
  <si>
    <t>Old Bus Stand, Balasinor - 388255, Di. Mahisagar</t>
  </si>
  <si>
    <t>02690-266151; 9898610785</t>
  </si>
  <si>
    <t>safaritravel11@yahoo.in</t>
  </si>
  <si>
    <t>Restoration of 450 KLD sewage treatment plant on Turnkay Basis with 05 years of comprehensive annual maintenance</t>
  </si>
  <si>
    <t>M/s. Shubham Inc , Ahmedabad</t>
  </si>
  <si>
    <t>Ahmedabad</t>
  </si>
  <si>
    <t>079-40086151</t>
  </si>
  <si>
    <r>
      <t xml:space="preserve">Hiring of 01 no. 60 T BP Tug on Charter/Rate per day for the period of 10 years extendable further by one year - </t>
    </r>
    <r>
      <rPr>
        <b/>
        <sz val="11"/>
        <color rgb="FFFF0000"/>
        <rFont val="Arial Narrow"/>
        <family val="2"/>
      </rPr>
      <t>Tug Lotus Star</t>
    </r>
  </si>
  <si>
    <r>
      <t xml:space="preserve">Hiring of 04 nos. 50/60 T BP Tugs [02 for Kandla and 02 for Vadinar] for the period of 10 years extendable for 01 year. - </t>
    </r>
    <r>
      <rPr>
        <b/>
        <sz val="11"/>
        <color rgb="FFFF0000"/>
        <rFont val="Arial Narrow"/>
        <family val="2"/>
      </rPr>
      <t>Tug Empire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</si>
  <si>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rgb="FFFF0000"/>
        <rFont val="Arial Narrow"/>
        <family val="2"/>
      </rPr>
      <t>Tug Disha / Tug Vihaan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</si>
  <si>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rgb="FFFF0000"/>
        <rFont val="Arial Narrow"/>
        <family val="2"/>
      </rPr>
      <t>Tug Ashima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</si>
  <si>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rgb="FFFF0000"/>
        <rFont val="Arial Narrow"/>
        <family val="2"/>
      </rPr>
      <t>Tug Ocean Pride</t>
    </r>
  </si>
  <si>
    <t>R/M of sanitation work in port colony, Vadinar</t>
  </si>
  <si>
    <t>Vihat Costruction , Gandhidham</t>
  </si>
  <si>
    <t>24AWFPG0923K1ZS</t>
  </si>
  <si>
    <t>s</t>
  </si>
  <si>
    <t>2nd RA Bill</t>
  </si>
  <si>
    <t>44th RA Bill</t>
  </si>
  <si>
    <t>3rd RA Bill</t>
  </si>
  <si>
    <t>26th RA Bill</t>
  </si>
  <si>
    <t>Engagement of Security Agency for prividing watch and guard security supervision</t>
  </si>
  <si>
    <t>M/S Kutch Security Service</t>
  </si>
  <si>
    <t>212, Nilkhant Palace B Opp Seema Hall Ahmedabad</t>
  </si>
  <si>
    <t>kutch.gohil@gmail.com</t>
  </si>
  <si>
    <t>Maintenance of Beacon Leading Lights  and Channel Marking Buoys in DPA Waters at OOT, Vadinar.</t>
  </si>
  <si>
    <t>M/s. Seafish Diving and Engineering Services</t>
  </si>
  <si>
    <t>24AQGPV2679G1ZG</t>
  </si>
  <si>
    <t xml:space="preserve">OOP.J.J Motal and Swad Hotel, Nr. Arjun, Sikka Patiya, Jamnagar </t>
  </si>
  <si>
    <t>seafishdivingandenggservices@gmail.com</t>
  </si>
  <si>
    <t>1st RA Bill</t>
  </si>
  <si>
    <t>Details of Bills received in OOT, Vadinar  Nov-2023</t>
  </si>
  <si>
    <t>66th RA Bill</t>
  </si>
  <si>
    <t>83rd RA Bill</t>
  </si>
  <si>
    <t>45th RA Bill</t>
  </si>
  <si>
    <t>9th RA Bill</t>
  </si>
  <si>
    <t>30th RA Bill</t>
  </si>
  <si>
    <t>58th RA Bill</t>
  </si>
  <si>
    <t>17th RA Bill</t>
  </si>
  <si>
    <t>Construction of Cost Guard Jett at OOT, Vadinar</t>
  </si>
  <si>
    <t>Paresh Construction and Foudation , Mumbai</t>
  </si>
  <si>
    <t>24AAACP2726KIZJ</t>
  </si>
  <si>
    <t>Plot No. E/59, Chemburr Naka, AT Road Chembur, Mumbai</t>
  </si>
  <si>
    <t>400 071</t>
  </si>
  <si>
    <t>912235114697</t>
  </si>
  <si>
    <t>paresh1@pcfpl.com</t>
  </si>
  <si>
    <t>18th RA Bill</t>
  </si>
  <si>
    <t>Comprehensive AMC For Electrical RM Works in Port Colony, Vadinar and Jetty For the Period of Three Years.</t>
  </si>
  <si>
    <t>M/s. Pariya Electricals Vadinar</t>
  </si>
  <si>
    <t>24AXUPP3002E1ZN</t>
  </si>
  <si>
    <t>Lunang Krupa At Post Vadinar(Dhar), Ta. Khambhalia, Dist. Devbhumi Dwarka.</t>
  </si>
  <si>
    <t>pariyaelectricals@gmail.com</t>
  </si>
  <si>
    <t>Painting work for Residential building and N. R. Building in Port Colony, Vaadinar</t>
  </si>
  <si>
    <t>Shreeji Enterprise, Gondal</t>
  </si>
  <si>
    <t>Gondal Dist. Rajkpt</t>
  </si>
  <si>
    <t>94295 48960</t>
  </si>
  <si>
    <t>6th &amp; Final Billl</t>
  </si>
  <si>
    <t>Operation and maintenance of water plant and supply of OOT Vadinar 02 years</t>
  </si>
  <si>
    <t xml:space="preserve">M/s KK Enterprise  </t>
  </si>
  <si>
    <t xml:space="preserve">Hiring of Service Boat for OOT,Vadinar For 5 years </t>
  </si>
  <si>
    <t>022-(355309880</t>
  </si>
  <si>
    <t>info@kmew.in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</si>
</sst>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14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u/>
      <sz val="11"/>
      <color theme="10"/>
      <name val="Arial"/>
      <family val="2"/>
    </font>
    <font>
      <u/>
      <sz val="11"/>
      <color rgb="FF0000FF"/>
      <name val="Arial Narrow"/>
      <family val="2"/>
    </font>
    <font>
      <sz val="11"/>
      <color theme="1"/>
      <name val="Arial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0"/>
      <name val="Arial Narrow"/>
      <family val="2"/>
    </font>
    <font>
      <u/>
      <sz val="11"/>
      <color theme="10"/>
      <name val="Arial Narrow"/>
      <family val="2"/>
    </font>
    <font>
      <b/>
      <u/>
      <sz val="11"/>
      <color theme="1"/>
      <name val="Arial Narrow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64" fontId="1" fillId="0" borderId="1" xfId="2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7" fontId="1" fillId="0" borderId="1" xfId="0" applyNumberFormat="1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4" fillId="0" borderId="1" xfId="1" applyFont="1" applyBorder="1" applyAlignment="1" applyProtection="1">
      <alignment vertical="top" wrapText="1"/>
    </xf>
    <xf numFmtId="0" fontId="7" fillId="0" borderId="1" xfId="0" quotePrefix="1" applyFont="1" applyBorder="1" applyAlignment="1">
      <alignment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2" fillId="2" borderId="1" xfId="0" applyFont="1" applyFill="1" applyBorder="1" applyAlignment="1">
      <alignment vertical="top" wrapText="1"/>
    </xf>
    <xf numFmtId="0" fontId="9" fillId="0" borderId="1" xfId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2" applyFont="1" applyFill="1" applyBorder="1" applyAlignment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0" fontId="0" fillId="0" borderId="1" xfId="0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14" fontId="0" fillId="0" borderId="1" xfId="0" applyNumberFormat="1" applyBorder="1" applyAlignment="1">
      <alignment vertical="center" wrapText="1"/>
    </xf>
    <xf numFmtId="0" fontId="1" fillId="0" borderId="1" xfId="0" quotePrefix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4" fontId="11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wrapText="1"/>
    </xf>
    <xf numFmtId="0" fontId="2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7" fontId="11" fillId="0" borderId="1" xfId="0" applyNumberFormat="1" applyFont="1" applyBorder="1" applyAlignment="1">
      <alignment vertical="top"/>
    </xf>
    <xf numFmtId="0" fontId="1" fillId="0" borderId="7" xfId="0" applyFont="1" applyFill="1" applyBorder="1" applyAlignment="1">
      <alignment horizontal="center" vertical="top" wrapText="1"/>
    </xf>
    <xf numFmtId="0" fontId="0" fillId="0" borderId="1" xfId="0" quotePrefix="1" applyBorder="1" applyAlignment="1">
      <alignment wrapText="1"/>
    </xf>
    <xf numFmtId="0" fontId="3" fillId="0" borderId="1" xfId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top" wrapText="1"/>
    </xf>
    <xf numFmtId="0" fontId="2" fillId="0" borderId="5" xfId="0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5" xfId="0" applyFont="1" applyFill="1" applyBorder="1" applyAlignment="1">
      <alignment horizontal="right" wrapText="1"/>
    </xf>
    <xf numFmtId="14" fontId="0" fillId="0" borderId="0" xfId="0" applyNumberFormat="1" applyAlignment="1">
      <alignment vertical="center"/>
    </xf>
    <xf numFmtId="0" fontId="2" fillId="0" borderId="1" xfId="0" applyFont="1" applyFill="1" applyBorder="1" applyAlignment="1">
      <alignment horizontal="right" vertical="top" wrapText="1"/>
    </xf>
    <xf numFmtId="0" fontId="3" fillId="0" borderId="1" xfId="1" applyBorder="1" applyAlignment="1">
      <alignment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resh1@pcfpl.com" TargetMode="External"/><Relationship Id="rId3" Type="http://schemas.openxmlformats.org/officeDocument/2006/relationships/hyperlink" Target="mailto:rojam@oceansparkle.in" TargetMode="External"/><Relationship Id="rId7" Type="http://schemas.openxmlformats.org/officeDocument/2006/relationships/hyperlink" Target="mailto:seafishdivingandenggservices@gmail.com" TargetMode="External"/><Relationship Id="rId2" Type="http://schemas.openxmlformats.org/officeDocument/2006/relationships/hyperlink" Target="mailto:management@polestarmaritime.com" TargetMode="External"/><Relationship Id="rId1" Type="http://schemas.openxmlformats.org/officeDocument/2006/relationships/hyperlink" Target="mailto:rojam@oceansparkle.in" TargetMode="External"/><Relationship Id="rId6" Type="http://schemas.openxmlformats.org/officeDocument/2006/relationships/hyperlink" Target="mailto:kutch.gohil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hipping@sadhav.com" TargetMode="External"/><Relationship Id="rId10" Type="http://schemas.openxmlformats.org/officeDocument/2006/relationships/hyperlink" Target="mailto:info@kmew.in" TargetMode="External"/><Relationship Id="rId4" Type="http://schemas.openxmlformats.org/officeDocument/2006/relationships/hyperlink" Target="mailto:safaritravel11@yahoo.in" TargetMode="External"/><Relationship Id="rId9" Type="http://schemas.openxmlformats.org/officeDocument/2006/relationships/hyperlink" Target="mailto:pariyaelectrical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topLeftCell="A19" workbookViewId="0">
      <selection activeCell="A22" sqref="A22"/>
    </sheetView>
  </sheetViews>
  <sheetFormatPr defaultRowHeight="15"/>
  <cols>
    <col min="1" max="1" width="6.7109375" customWidth="1"/>
    <col min="2" max="2" width="22" customWidth="1"/>
    <col min="7" max="7" width="9.85546875" bestFit="1" customWidth="1"/>
    <col min="8" max="8" width="11" bestFit="1" customWidth="1"/>
    <col min="10" max="10" width="10.42578125" bestFit="1" customWidth="1"/>
    <col min="12" max="12" width="10.42578125" bestFit="1" customWidth="1"/>
    <col min="13" max="14" width="10.7109375" bestFit="1" customWidth="1"/>
    <col min="15" max="15" width="9.85546875" bestFit="1" customWidth="1"/>
    <col min="16" max="16" width="10.42578125" bestFit="1" customWidth="1"/>
    <col min="19" max="19" width="20.140625" bestFit="1" customWidth="1"/>
  </cols>
  <sheetData>
    <row r="1" spans="1:19" ht="16.5" customHeight="1">
      <c r="A1" s="59" t="s">
        <v>89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1"/>
    </row>
    <row r="2" spans="1:19" ht="16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4" t="s">
        <v>11</v>
      </c>
      <c r="M2" s="4" t="s">
        <v>12</v>
      </c>
      <c r="N2" s="4" t="s">
        <v>13</v>
      </c>
      <c r="O2" s="5" t="s">
        <v>14</v>
      </c>
      <c r="P2" s="4" t="s">
        <v>15</v>
      </c>
      <c r="Q2" s="5" t="s">
        <v>16</v>
      </c>
      <c r="R2" s="5" t="s">
        <v>17</v>
      </c>
      <c r="S2" s="1" t="s">
        <v>18</v>
      </c>
    </row>
    <row r="3" spans="1:19" ht="132">
      <c r="A3" s="6">
        <v>1</v>
      </c>
      <c r="B3" s="43" t="s">
        <v>66</v>
      </c>
      <c r="C3" s="16" t="s">
        <v>25</v>
      </c>
      <c r="D3" s="16" t="s">
        <v>26</v>
      </c>
      <c r="E3" s="16" t="s">
        <v>27</v>
      </c>
      <c r="F3" s="17" t="s">
        <v>42</v>
      </c>
      <c r="G3" s="16" t="s">
        <v>28</v>
      </c>
      <c r="H3" s="18"/>
      <c r="I3" s="19" t="s">
        <v>29</v>
      </c>
      <c r="J3" s="7">
        <v>5874500</v>
      </c>
      <c r="K3" s="9" t="s">
        <v>90</v>
      </c>
      <c r="L3" s="9">
        <v>45231</v>
      </c>
      <c r="M3" s="9">
        <v>45236</v>
      </c>
      <c r="N3" s="4">
        <v>45237</v>
      </c>
      <c r="O3" s="7">
        <f t="shared" ref="O3:O8" si="0">(N3-M3)</f>
        <v>1</v>
      </c>
      <c r="P3" s="4">
        <v>45237</v>
      </c>
      <c r="Q3" s="7">
        <f t="shared" ref="Q3:Q8" si="1">P3-N3</f>
        <v>0</v>
      </c>
      <c r="R3" s="7">
        <f t="shared" ref="R3:R8" si="2">Q3+O3</f>
        <v>1</v>
      </c>
      <c r="S3" s="15"/>
    </row>
    <row r="4" spans="1:19" ht="165">
      <c r="A4" s="6">
        <v>2</v>
      </c>
      <c r="B4" s="42" t="s">
        <v>68</v>
      </c>
      <c r="C4" s="7" t="s">
        <v>30</v>
      </c>
      <c r="D4" s="1" t="s">
        <v>31</v>
      </c>
      <c r="E4" s="20" t="s">
        <v>32</v>
      </c>
      <c r="F4" s="8">
        <v>400001</v>
      </c>
      <c r="G4" s="20" t="s">
        <v>33</v>
      </c>
      <c r="H4" s="8"/>
      <c r="I4" s="16" t="s">
        <v>34</v>
      </c>
      <c r="J4" s="1">
        <v>5292165</v>
      </c>
      <c r="K4" s="21" t="s">
        <v>91</v>
      </c>
      <c r="L4" s="4">
        <v>45231</v>
      </c>
      <c r="M4" s="4">
        <v>45240</v>
      </c>
      <c r="N4" s="9">
        <v>45240</v>
      </c>
      <c r="O4" s="7">
        <f t="shared" si="0"/>
        <v>0</v>
      </c>
      <c r="P4" s="4">
        <v>45245</v>
      </c>
      <c r="Q4" s="7">
        <f t="shared" si="1"/>
        <v>5</v>
      </c>
      <c r="R4" s="7">
        <f t="shared" si="2"/>
        <v>5</v>
      </c>
      <c r="S4" s="22"/>
    </row>
    <row r="5" spans="1:19" ht="165">
      <c r="A5" s="2">
        <v>3</v>
      </c>
      <c r="B5" s="42" t="s">
        <v>69</v>
      </c>
      <c r="C5" s="7" t="s">
        <v>30</v>
      </c>
      <c r="D5" s="8" t="s">
        <v>31</v>
      </c>
      <c r="E5" s="20" t="s">
        <v>32</v>
      </c>
      <c r="F5" s="8">
        <v>400001</v>
      </c>
      <c r="G5" s="20" t="s">
        <v>33</v>
      </c>
      <c r="H5" s="8"/>
      <c r="I5" s="16" t="s">
        <v>34</v>
      </c>
      <c r="J5" s="7">
        <v>6788070</v>
      </c>
      <c r="K5" s="7" t="s">
        <v>76</v>
      </c>
      <c r="L5" s="4">
        <v>45231</v>
      </c>
      <c r="M5" s="4">
        <v>45240</v>
      </c>
      <c r="N5" s="4">
        <v>45243</v>
      </c>
      <c r="O5" s="7">
        <f t="shared" si="0"/>
        <v>3</v>
      </c>
      <c r="P5" s="4">
        <v>45245</v>
      </c>
      <c r="Q5" s="7">
        <f t="shared" si="1"/>
        <v>2</v>
      </c>
      <c r="R5" s="7">
        <f t="shared" si="2"/>
        <v>5</v>
      </c>
      <c r="S5" s="22"/>
    </row>
    <row r="6" spans="1:19" ht="165">
      <c r="A6" s="6">
        <v>4</v>
      </c>
      <c r="B6" s="42" t="s">
        <v>67</v>
      </c>
      <c r="C6" s="23" t="s">
        <v>35</v>
      </c>
      <c r="D6" s="1" t="s">
        <v>36</v>
      </c>
      <c r="E6" s="17" t="s">
        <v>37</v>
      </c>
      <c r="F6" s="17">
        <v>361002</v>
      </c>
      <c r="G6" s="17" t="s">
        <v>38</v>
      </c>
      <c r="H6" s="1"/>
      <c r="I6" s="24" t="s">
        <v>39</v>
      </c>
      <c r="J6" s="1">
        <v>5412600</v>
      </c>
      <c r="K6" s="1" t="s">
        <v>91</v>
      </c>
      <c r="L6" s="9">
        <v>45230</v>
      </c>
      <c r="M6" s="9">
        <v>45239</v>
      </c>
      <c r="N6" s="4">
        <v>45240</v>
      </c>
      <c r="O6" s="7">
        <f t="shared" si="0"/>
        <v>1</v>
      </c>
      <c r="P6" s="4">
        <v>45245</v>
      </c>
      <c r="Q6" s="25">
        <f t="shared" si="1"/>
        <v>5</v>
      </c>
      <c r="R6" s="7">
        <f t="shared" si="2"/>
        <v>6</v>
      </c>
      <c r="S6" s="15"/>
    </row>
    <row r="7" spans="1:19" ht="165">
      <c r="A7" s="6">
        <v>5</v>
      </c>
      <c r="B7" s="42" t="s">
        <v>70</v>
      </c>
      <c r="C7" s="23" t="s">
        <v>35</v>
      </c>
      <c r="D7" s="17" t="s">
        <v>36</v>
      </c>
      <c r="E7" s="17" t="s">
        <v>37</v>
      </c>
      <c r="F7" s="17">
        <v>361002</v>
      </c>
      <c r="G7" s="17" t="s">
        <v>38</v>
      </c>
      <c r="H7" s="17"/>
      <c r="I7" s="24" t="s">
        <v>39</v>
      </c>
      <c r="J7" s="17">
        <v>6696000</v>
      </c>
      <c r="K7" s="17" t="s">
        <v>92</v>
      </c>
      <c r="L7" s="9">
        <v>45230</v>
      </c>
      <c r="M7" s="9">
        <v>45237</v>
      </c>
      <c r="N7" s="9">
        <v>45238</v>
      </c>
      <c r="O7" s="7">
        <f t="shared" si="0"/>
        <v>1</v>
      </c>
      <c r="P7" s="31">
        <v>45238</v>
      </c>
      <c r="Q7" s="7">
        <f t="shared" si="1"/>
        <v>0</v>
      </c>
      <c r="R7" s="7">
        <f t="shared" si="2"/>
        <v>1</v>
      </c>
      <c r="S7" s="15"/>
    </row>
    <row r="8" spans="1:19" ht="75">
      <c r="A8" s="6">
        <v>6</v>
      </c>
      <c r="B8" s="49" t="s">
        <v>71</v>
      </c>
      <c r="C8" s="50" t="s">
        <v>72</v>
      </c>
      <c r="D8" s="50" t="s">
        <v>73</v>
      </c>
      <c r="E8" s="51" t="s">
        <v>50</v>
      </c>
      <c r="F8" s="52">
        <v>370201</v>
      </c>
      <c r="G8" s="50">
        <v>9408380111</v>
      </c>
      <c r="H8" s="50"/>
      <c r="I8" s="50"/>
      <c r="J8" s="50">
        <v>100740</v>
      </c>
      <c r="K8" s="50" t="s">
        <v>93</v>
      </c>
      <c r="L8" s="29">
        <v>45231</v>
      </c>
      <c r="M8" s="53">
        <v>45238</v>
      </c>
      <c r="N8" s="53">
        <v>45239</v>
      </c>
      <c r="O8" s="54">
        <f t="shared" si="0"/>
        <v>1</v>
      </c>
      <c r="P8" s="29">
        <v>45239</v>
      </c>
      <c r="Q8" s="50">
        <f t="shared" si="1"/>
        <v>0</v>
      </c>
      <c r="R8" s="50">
        <f t="shared" si="2"/>
        <v>1</v>
      </c>
      <c r="S8" s="22"/>
    </row>
    <row r="9" spans="1:19" ht="115.5">
      <c r="A9" s="6">
        <v>7</v>
      </c>
      <c r="B9" s="43" t="s">
        <v>56</v>
      </c>
      <c r="C9" s="1" t="s">
        <v>57</v>
      </c>
      <c r="D9" s="1" t="s">
        <v>58</v>
      </c>
      <c r="E9" s="12" t="s">
        <v>59</v>
      </c>
      <c r="F9" s="1">
        <v>388255</v>
      </c>
      <c r="G9" s="38" t="s">
        <v>60</v>
      </c>
      <c r="H9" s="1"/>
      <c r="I9" s="27" t="s">
        <v>61</v>
      </c>
      <c r="J9" s="1">
        <v>257395</v>
      </c>
      <c r="K9" s="1" t="s">
        <v>94</v>
      </c>
      <c r="L9" s="4">
        <v>45230</v>
      </c>
      <c r="M9" s="4">
        <v>45243</v>
      </c>
      <c r="N9" s="4">
        <v>45246</v>
      </c>
      <c r="O9" s="7">
        <f>(N9-M9)</f>
        <v>3</v>
      </c>
      <c r="P9" s="4">
        <v>45247</v>
      </c>
      <c r="Q9" s="7">
        <f>P9-N9</f>
        <v>1</v>
      </c>
      <c r="R9" s="7">
        <f>Q9+O9</f>
        <v>4</v>
      </c>
      <c r="S9" s="28"/>
    </row>
    <row r="10" spans="1:19" ht="82.5">
      <c r="A10" s="6">
        <v>8</v>
      </c>
      <c r="B10" s="35" t="s">
        <v>62</v>
      </c>
      <c r="C10" s="7" t="s">
        <v>63</v>
      </c>
      <c r="D10" s="39" t="s">
        <v>52</v>
      </c>
      <c r="E10" s="39" t="s">
        <v>64</v>
      </c>
      <c r="F10" s="8"/>
      <c r="G10" s="39" t="s">
        <v>65</v>
      </c>
      <c r="H10" s="40"/>
      <c r="I10" s="41"/>
      <c r="J10" s="7">
        <v>169995</v>
      </c>
      <c r="K10" s="4" t="s">
        <v>78</v>
      </c>
      <c r="L10" s="4">
        <v>45215</v>
      </c>
      <c r="M10" s="9">
        <v>45219</v>
      </c>
      <c r="N10" s="9">
        <v>45219</v>
      </c>
      <c r="O10" s="7">
        <f t="shared" ref="O10:O11" si="3">(N10-M10)</f>
        <v>0</v>
      </c>
      <c r="P10" s="4">
        <v>45230</v>
      </c>
      <c r="Q10" s="7">
        <f t="shared" ref="Q10" si="4">P10-N10</f>
        <v>11</v>
      </c>
      <c r="R10" s="7">
        <f t="shared" ref="R10" si="5">Q10+O10</f>
        <v>11</v>
      </c>
      <c r="S10" s="22"/>
    </row>
    <row r="11" spans="1:19" ht="82.5">
      <c r="A11" s="36">
        <v>9</v>
      </c>
      <c r="B11" s="35" t="s">
        <v>43</v>
      </c>
      <c r="C11" s="6" t="s">
        <v>44</v>
      </c>
      <c r="D11" s="32"/>
      <c r="E11" s="33" t="s">
        <v>45</v>
      </c>
      <c r="F11" s="6">
        <v>3601001</v>
      </c>
      <c r="G11" s="32" t="s">
        <v>46</v>
      </c>
      <c r="H11" s="32" t="s">
        <v>47</v>
      </c>
      <c r="I11" s="32" t="s">
        <v>47</v>
      </c>
      <c r="J11" s="6">
        <v>43232</v>
      </c>
      <c r="K11" s="62">
        <v>45200</v>
      </c>
      <c r="L11" s="4">
        <v>45231</v>
      </c>
      <c r="M11" s="44">
        <v>45240</v>
      </c>
      <c r="N11" s="44">
        <v>45240</v>
      </c>
      <c r="O11" s="34">
        <f t="shared" si="3"/>
        <v>0</v>
      </c>
      <c r="P11" s="30">
        <v>45240</v>
      </c>
      <c r="Q11" s="6">
        <f>P11-N11</f>
        <v>0</v>
      </c>
      <c r="R11" s="6">
        <f>Q11+O11</f>
        <v>0</v>
      </c>
      <c r="S11" s="22"/>
    </row>
    <row r="12" spans="1:19" ht="132">
      <c r="A12" s="6">
        <v>10</v>
      </c>
      <c r="B12" s="42" t="s">
        <v>79</v>
      </c>
      <c r="C12" s="10" t="s">
        <v>80</v>
      </c>
      <c r="D12" s="10"/>
      <c r="E12" s="10" t="s">
        <v>81</v>
      </c>
      <c r="F12" s="10">
        <v>380015</v>
      </c>
      <c r="G12" s="10">
        <v>9909921470</v>
      </c>
      <c r="H12" s="10"/>
      <c r="I12" s="55" t="s">
        <v>82</v>
      </c>
      <c r="J12" s="7">
        <v>1712700</v>
      </c>
      <c r="K12" s="10" t="s">
        <v>75</v>
      </c>
      <c r="L12" s="4">
        <v>45169</v>
      </c>
      <c r="M12" s="4">
        <v>45237</v>
      </c>
      <c r="N12" s="4">
        <v>45245</v>
      </c>
      <c r="O12" s="7">
        <f>(N12-M12)</f>
        <v>8</v>
      </c>
      <c r="P12" s="30">
        <v>45247</v>
      </c>
      <c r="Q12" s="7">
        <f>P12-N12</f>
        <v>2</v>
      </c>
      <c r="R12" s="7">
        <f>Q12+O12</f>
        <v>10</v>
      </c>
      <c r="S12" s="22"/>
    </row>
    <row r="13" spans="1:19" ht="115.5">
      <c r="A13" s="36">
        <v>11</v>
      </c>
      <c r="B13" s="43" t="s">
        <v>19</v>
      </c>
      <c r="C13" s="2" t="s">
        <v>20</v>
      </c>
      <c r="D13" s="1" t="s">
        <v>21</v>
      </c>
      <c r="E13" s="1" t="s">
        <v>22</v>
      </c>
      <c r="F13" s="1">
        <v>400009</v>
      </c>
      <c r="G13" s="1" t="s">
        <v>23</v>
      </c>
      <c r="H13" s="1"/>
      <c r="I13" s="14" t="s">
        <v>24</v>
      </c>
      <c r="J13" s="1">
        <v>1058709</v>
      </c>
      <c r="K13" s="1" t="s">
        <v>95</v>
      </c>
      <c r="L13" s="4">
        <v>45231</v>
      </c>
      <c r="M13" s="4">
        <v>45240</v>
      </c>
      <c r="N13" s="4">
        <v>45243</v>
      </c>
      <c r="O13" s="7">
        <f t="shared" ref="O13:O15" si="6">(N13-M13)</f>
        <v>3</v>
      </c>
      <c r="P13" s="4">
        <v>45246</v>
      </c>
      <c r="Q13" s="7">
        <f t="shared" ref="Q13:Q15" si="7">P13-N13</f>
        <v>3</v>
      </c>
      <c r="R13" s="7">
        <f t="shared" ref="R13:R19" si="8">Q13+O13</f>
        <v>6</v>
      </c>
      <c r="S13" s="22"/>
    </row>
    <row r="14" spans="1:19" ht="33">
      <c r="A14" s="36">
        <v>12</v>
      </c>
      <c r="B14" s="35" t="s">
        <v>40</v>
      </c>
      <c r="C14" s="1" t="s">
        <v>41</v>
      </c>
      <c r="D14" s="1"/>
      <c r="E14" s="12"/>
      <c r="F14" s="7"/>
      <c r="G14" s="11"/>
      <c r="H14" s="1"/>
      <c r="I14" s="1"/>
      <c r="J14" s="7">
        <v>636935</v>
      </c>
      <c r="K14" s="13">
        <v>45231</v>
      </c>
      <c r="L14" s="4">
        <v>45246</v>
      </c>
      <c r="M14" s="4">
        <v>45251</v>
      </c>
      <c r="N14" s="4">
        <v>45251</v>
      </c>
      <c r="O14" s="34">
        <f t="shared" si="6"/>
        <v>0</v>
      </c>
      <c r="P14" s="4">
        <v>45252</v>
      </c>
      <c r="Q14" s="7">
        <f t="shared" si="7"/>
        <v>1</v>
      </c>
      <c r="R14" s="7">
        <f t="shared" si="8"/>
        <v>1</v>
      </c>
      <c r="S14" s="22"/>
    </row>
    <row r="15" spans="1:19" ht="82.5">
      <c r="A15" s="36">
        <v>13</v>
      </c>
      <c r="B15" s="45" t="s">
        <v>51</v>
      </c>
      <c r="C15" s="7" t="s">
        <v>48</v>
      </c>
      <c r="D15" s="1" t="s">
        <v>49</v>
      </c>
      <c r="E15" s="1" t="s">
        <v>50</v>
      </c>
      <c r="F15" s="26">
        <v>370201</v>
      </c>
      <c r="G15" s="1"/>
      <c r="H15" s="1"/>
      <c r="I15" s="27" t="s">
        <v>74</v>
      </c>
      <c r="J15" s="1">
        <v>140760</v>
      </c>
      <c r="K15" s="1" t="s">
        <v>96</v>
      </c>
      <c r="L15" s="4">
        <v>45239</v>
      </c>
      <c r="M15" s="4">
        <v>45240</v>
      </c>
      <c r="N15" s="4">
        <v>45240</v>
      </c>
      <c r="O15" s="7">
        <f t="shared" si="6"/>
        <v>0</v>
      </c>
      <c r="P15" s="4">
        <v>45243</v>
      </c>
      <c r="Q15" s="7">
        <f t="shared" si="7"/>
        <v>3</v>
      </c>
      <c r="R15" s="7">
        <f t="shared" si="8"/>
        <v>3</v>
      </c>
      <c r="S15" s="22"/>
    </row>
    <row r="16" spans="1:19" ht="165">
      <c r="A16" s="6">
        <v>14</v>
      </c>
      <c r="B16" s="49" t="s">
        <v>83</v>
      </c>
      <c r="C16" s="50" t="s">
        <v>84</v>
      </c>
      <c r="D16" s="50" t="s">
        <v>85</v>
      </c>
      <c r="E16" s="50" t="s">
        <v>86</v>
      </c>
      <c r="F16" s="56">
        <v>361140</v>
      </c>
      <c r="G16" s="22"/>
      <c r="H16" s="22"/>
      <c r="I16" s="57" t="s">
        <v>87</v>
      </c>
      <c r="J16" s="50">
        <v>139999</v>
      </c>
      <c r="K16" s="50" t="s">
        <v>77</v>
      </c>
      <c r="L16" s="29">
        <v>45234</v>
      </c>
      <c r="M16" s="53">
        <v>45237</v>
      </c>
      <c r="N16" s="53">
        <v>45238</v>
      </c>
      <c r="O16" s="47">
        <f>(N16-M16)</f>
        <v>1</v>
      </c>
      <c r="P16" s="29">
        <v>45239</v>
      </c>
      <c r="Q16" s="63">
        <f>P16-N16</f>
        <v>1</v>
      </c>
      <c r="R16" s="7">
        <f t="shared" si="8"/>
        <v>2</v>
      </c>
      <c r="S16" s="22"/>
    </row>
    <row r="17" spans="1:19" ht="120">
      <c r="A17" s="22">
        <v>15</v>
      </c>
      <c r="B17" s="35" t="s">
        <v>97</v>
      </c>
      <c r="C17" s="7" t="s">
        <v>98</v>
      </c>
      <c r="D17" s="7" t="s">
        <v>99</v>
      </c>
      <c r="E17" s="28" t="s">
        <v>100</v>
      </c>
      <c r="F17" s="26" t="s">
        <v>101</v>
      </c>
      <c r="G17" s="64" t="s">
        <v>102</v>
      </c>
      <c r="H17" s="22">
        <v>9125228914</v>
      </c>
      <c r="I17" s="65" t="s">
        <v>103</v>
      </c>
      <c r="J17" s="66">
        <v>24990711</v>
      </c>
      <c r="K17" s="54" t="s">
        <v>104</v>
      </c>
      <c r="L17" s="29">
        <v>45237</v>
      </c>
      <c r="M17" s="67">
        <v>45240</v>
      </c>
      <c r="N17" s="68">
        <v>45245</v>
      </c>
      <c r="O17" s="7">
        <f t="shared" ref="O17:O18" si="9">(N17-M17)</f>
        <v>5</v>
      </c>
      <c r="P17" s="29">
        <v>45251</v>
      </c>
      <c r="Q17" s="7">
        <f>P17-N17</f>
        <v>6</v>
      </c>
      <c r="R17" s="7">
        <f t="shared" si="8"/>
        <v>11</v>
      </c>
      <c r="S17" s="15"/>
    </row>
    <row r="18" spans="1:19" ht="165">
      <c r="A18" s="22">
        <v>16</v>
      </c>
      <c r="B18" s="35" t="s">
        <v>105</v>
      </c>
      <c r="C18" s="69" t="s">
        <v>106</v>
      </c>
      <c r="D18" s="69" t="s">
        <v>107</v>
      </c>
      <c r="E18" s="15" t="s">
        <v>108</v>
      </c>
      <c r="F18" s="22">
        <v>361010</v>
      </c>
      <c r="G18" s="22">
        <v>9879558167</v>
      </c>
      <c r="H18" s="22">
        <v>9328170174</v>
      </c>
      <c r="I18" s="65" t="s">
        <v>109</v>
      </c>
      <c r="J18" s="22">
        <v>994646</v>
      </c>
      <c r="K18" s="22" t="s">
        <v>104</v>
      </c>
      <c r="L18" s="29">
        <v>45135</v>
      </c>
      <c r="M18" s="68">
        <v>45226</v>
      </c>
      <c r="N18" s="68">
        <v>45231</v>
      </c>
      <c r="O18" s="7">
        <f t="shared" si="9"/>
        <v>5</v>
      </c>
      <c r="P18" s="29">
        <v>45251</v>
      </c>
      <c r="Q18" s="7">
        <f>P18-N18</f>
        <v>20</v>
      </c>
      <c r="R18" s="7">
        <f t="shared" si="8"/>
        <v>25</v>
      </c>
      <c r="S18" s="22"/>
    </row>
    <row r="19" spans="1:19" ht="66">
      <c r="A19" s="70">
        <v>17</v>
      </c>
      <c r="B19" s="71" t="s">
        <v>110</v>
      </c>
      <c r="C19" s="72" t="s">
        <v>111</v>
      </c>
      <c r="D19" s="72" t="s">
        <v>52</v>
      </c>
      <c r="E19" s="73" t="s">
        <v>112</v>
      </c>
      <c r="F19" s="72">
        <v>360311</v>
      </c>
      <c r="G19" s="72" t="s">
        <v>113</v>
      </c>
      <c r="H19" s="22"/>
      <c r="J19" s="74">
        <v>1097113</v>
      </c>
      <c r="K19" s="72" t="s">
        <v>114</v>
      </c>
      <c r="L19" s="58">
        <v>45029</v>
      </c>
      <c r="M19" s="68">
        <v>45054</v>
      </c>
      <c r="N19" s="75">
        <v>45239</v>
      </c>
      <c r="O19" s="72">
        <f t="shared" ref="O19:O21" si="10">(N19-M19)</f>
        <v>185</v>
      </c>
      <c r="P19" s="4">
        <v>45239</v>
      </c>
      <c r="Q19" s="72">
        <f t="shared" ref="Q19:Q21" si="11">P19-N19</f>
        <v>0</v>
      </c>
      <c r="R19" s="72">
        <f t="shared" si="8"/>
        <v>185</v>
      </c>
      <c r="S19" s="22"/>
    </row>
    <row r="20" spans="1:19" ht="120">
      <c r="A20" s="76">
        <v>18</v>
      </c>
      <c r="B20" s="35" t="s">
        <v>115</v>
      </c>
      <c r="C20" s="7" t="s">
        <v>116</v>
      </c>
      <c r="D20" s="7" t="s">
        <v>54</v>
      </c>
      <c r="E20" s="28" t="s">
        <v>55</v>
      </c>
      <c r="F20" s="28">
        <v>400088</v>
      </c>
      <c r="G20" s="28"/>
      <c r="H20" s="28"/>
      <c r="I20" s="28"/>
      <c r="J20" s="28">
        <v>139999</v>
      </c>
      <c r="K20" s="37" t="s">
        <v>77</v>
      </c>
      <c r="L20" s="29">
        <v>45213</v>
      </c>
      <c r="M20" s="37">
        <v>45237</v>
      </c>
      <c r="N20" s="37">
        <v>45238</v>
      </c>
      <c r="O20" s="28">
        <f t="shared" si="10"/>
        <v>1</v>
      </c>
      <c r="P20" s="29">
        <v>45239</v>
      </c>
      <c r="Q20" s="7">
        <f t="shared" si="11"/>
        <v>1</v>
      </c>
      <c r="R20" s="7">
        <f>Q20+O20</f>
        <v>2</v>
      </c>
      <c r="S20" s="28"/>
    </row>
    <row r="21" spans="1:19" ht="120">
      <c r="A21" s="22">
        <v>19</v>
      </c>
      <c r="B21" s="35" t="s">
        <v>117</v>
      </c>
      <c r="C21" s="7" t="s">
        <v>53</v>
      </c>
      <c r="D21" s="7" t="s">
        <v>54</v>
      </c>
      <c r="E21" s="28" t="s">
        <v>55</v>
      </c>
      <c r="F21" s="28">
        <v>400088</v>
      </c>
      <c r="G21" s="28" t="s">
        <v>118</v>
      </c>
      <c r="H21" s="28"/>
      <c r="I21" s="77" t="s">
        <v>119</v>
      </c>
      <c r="J21" s="28">
        <v>7163402</v>
      </c>
      <c r="K21" s="37" t="s">
        <v>88</v>
      </c>
      <c r="L21" s="29">
        <v>45194</v>
      </c>
      <c r="M21" s="37">
        <v>45240</v>
      </c>
      <c r="N21" s="37">
        <v>45240</v>
      </c>
      <c r="O21" s="28">
        <f t="shared" si="10"/>
        <v>0</v>
      </c>
      <c r="P21" s="29">
        <v>45253</v>
      </c>
      <c r="Q21" s="7">
        <f t="shared" si="11"/>
        <v>13</v>
      </c>
      <c r="R21" s="7">
        <f t="shared" ref="R21" si="12">Q21+O21</f>
        <v>13</v>
      </c>
      <c r="S21" s="28"/>
    </row>
    <row r="22" spans="1:19" ht="16.5">
      <c r="A22" s="46"/>
      <c r="S22" s="48"/>
    </row>
  </sheetData>
  <mergeCells count="1">
    <mergeCell ref="A1:S1"/>
  </mergeCells>
  <hyperlinks>
    <hyperlink ref="I6" r:id="rId1"/>
    <hyperlink ref="I3" r:id="rId2"/>
    <hyperlink ref="I7" r:id="rId3"/>
    <hyperlink ref="I9" r:id="rId4"/>
    <hyperlink ref="I13" r:id="rId5"/>
    <hyperlink ref="I12" r:id="rId6"/>
    <hyperlink ref="I16" r:id="rId7"/>
    <hyperlink ref="I17" r:id="rId8"/>
    <hyperlink ref="I18" r:id="rId9"/>
    <hyperlink ref="I21" r:id="rId10"/>
  </hyperlinks>
  <pageMargins left="0.7" right="0.7" top="0.75" bottom="0.75" header="0.3" footer="0.3"/>
  <pageSetup paperSize="9"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July.23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2023-12-05T06:30:55Z</dcterms:modified>
</cp:coreProperties>
</file>