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0"/>
  </bookViews>
  <sheets>
    <sheet name="April 2020" sheetId="11" r:id="rId1"/>
    <sheet name="May 2020" sheetId="12" r:id="rId2"/>
    <sheet name="June 2020 " sheetId="14" r:id="rId3"/>
    <sheet name="July 2020" sheetId="16" r:id="rId4"/>
    <sheet name="Aug 2020" sheetId="18" r:id="rId5"/>
    <sheet name="Sep 2020" sheetId="19" r:id="rId6"/>
    <sheet name="Oct 2020" sheetId="21" r:id="rId7"/>
    <sheet name="Nov 2020" sheetId="22" r:id="rId8"/>
    <sheet name="Dec 2020" sheetId="23" r:id="rId9"/>
    <sheet name="Jan 2021" sheetId="25" r:id="rId10"/>
    <sheet name="Feb 2021" sheetId="26" r:id="rId11"/>
  </sheets>
  <calcPr calcId="124519"/>
</workbook>
</file>

<file path=xl/calcChain.xml><?xml version="1.0" encoding="utf-8"?>
<calcChain xmlns="http://schemas.openxmlformats.org/spreadsheetml/2006/main">
  <c r="O19" i="26"/>
  <c r="Q28"/>
  <c r="O28"/>
  <c r="R28" s="1"/>
  <c r="O27"/>
  <c r="Q27"/>
  <c r="R27"/>
  <c r="Q26"/>
  <c r="O26"/>
  <c r="Q24"/>
  <c r="O24"/>
  <c r="R24" s="1"/>
  <c r="Q5"/>
  <c r="O5"/>
  <c r="Q7"/>
  <c r="O7"/>
  <c r="Q25"/>
  <c r="O25"/>
  <c r="O23"/>
  <c r="Q23"/>
  <c r="Q22"/>
  <c r="O22"/>
  <c r="R26" l="1"/>
  <c r="R7"/>
  <c r="R5"/>
  <c r="R25"/>
  <c r="R23"/>
  <c r="R22"/>
  <c r="Q21"/>
  <c r="O21"/>
  <c r="Q20"/>
  <c r="O20"/>
  <c r="Q19"/>
  <c r="Q18"/>
  <c r="O18"/>
  <c r="Q17"/>
  <c r="O17"/>
  <c r="Q16"/>
  <c r="O16"/>
  <c r="Q15"/>
  <c r="O15"/>
  <c r="Q14"/>
  <c r="O14"/>
  <c r="Q13"/>
  <c r="O13"/>
  <c r="Q12"/>
  <c r="O12"/>
  <c r="R14" l="1"/>
  <c r="R17"/>
  <c r="R18"/>
  <c r="R21"/>
  <c r="R20"/>
  <c r="R19"/>
  <c r="R15"/>
  <c r="R16"/>
  <c r="R13"/>
  <c r="R12"/>
  <c r="Q11" l="1"/>
  <c r="O11"/>
  <c r="Q10"/>
  <c r="O10"/>
  <c r="Q9"/>
  <c r="O9"/>
  <c r="Q8"/>
  <c r="O8"/>
  <c r="R11" l="1"/>
  <c r="R10"/>
  <c r="R8"/>
  <c r="R9"/>
  <c r="Q6"/>
  <c r="O6"/>
  <c r="Q4"/>
  <c r="O4"/>
  <c r="Q3"/>
  <c r="O3"/>
  <c r="R3" l="1"/>
  <c r="R6"/>
  <c r="R4"/>
  <c r="O27" i="25"/>
  <c r="O29"/>
  <c r="Q27"/>
  <c r="R27" l="1"/>
  <c r="Q26"/>
  <c r="O26"/>
  <c r="Q25"/>
  <c r="O25"/>
  <c r="Q24"/>
  <c r="O24"/>
  <c r="R25" l="1"/>
  <c r="R26"/>
  <c r="R24"/>
  <c r="Q23" l="1"/>
  <c r="O23"/>
  <c r="Q21"/>
  <c r="O21"/>
  <c r="Q20"/>
  <c r="O20"/>
  <c r="Q19"/>
  <c r="O19"/>
  <c r="Q18"/>
  <c r="O18"/>
  <c r="R19" l="1"/>
  <c r="R21"/>
  <c r="R23"/>
  <c r="R20"/>
  <c r="R18"/>
  <c r="Q17"/>
  <c r="O17"/>
  <c r="Q16"/>
  <c r="O16"/>
  <c r="Q15"/>
  <c r="O15"/>
  <c r="O14"/>
  <c r="R17" l="1"/>
  <c r="R16"/>
  <c r="R15"/>
  <c r="Q13"/>
  <c r="O13"/>
  <c r="R13" l="1"/>
  <c r="Q12"/>
  <c r="O12"/>
  <c r="Q11"/>
  <c r="O11"/>
  <c r="Q10"/>
  <c r="O10"/>
  <c r="Q9"/>
  <c r="R9" s="1"/>
  <c r="O9"/>
  <c r="R10" l="1"/>
  <c r="R12"/>
  <c r="R11"/>
  <c r="Q8" l="1"/>
  <c r="O8"/>
  <c r="Q6"/>
  <c r="O6"/>
  <c r="Q4"/>
  <c r="O4"/>
  <c r="Q3"/>
  <c r="O3"/>
  <c r="R8" l="1"/>
  <c r="R3"/>
  <c r="R4"/>
  <c r="R6"/>
  <c r="J26" i="23" l="1"/>
  <c r="Q26"/>
  <c r="O26"/>
  <c r="O25"/>
  <c r="O24"/>
  <c r="Q23"/>
  <c r="R23" s="1"/>
  <c r="O23"/>
  <c r="R26" l="1"/>
  <c r="Q22" l="1"/>
  <c r="R22" s="1"/>
  <c r="O22"/>
  <c r="Q21"/>
  <c r="R21" s="1"/>
  <c r="O21"/>
  <c r="Q20"/>
  <c r="O20"/>
  <c r="Q19"/>
  <c r="O19"/>
  <c r="Q18"/>
  <c r="R18" s="1"/>
  <c r="O18"/>
  <c r="Q17"/>
  <c r="R17" s="1"/>
  <c r="O17"/>
  <c r="Q16"/>
  <c r="O16"/>
  <c r="Q15"/>
  <c r="O15"/>
  <c r="Q14"/>
  <c r="R14" s="1"/>
  <c r="O14"/>
  <c r="Q13"/>
  <c r="O13"/>
  <c r="Q12"/>
  <c r="R12" s="1"/>
  <c r="O12"/>
  <c r="Q11"/>
  <c r="R11" s="1"/>
  <c r="O11"/>
  <c r="Q10"/>
  <c r="O10"/>
  <c r="Q9"/>
  <c r="O9"/>
  <c r="Q8"/>
  <c r="O8"/>
  <c r="Q7"/>
  <c r="O7"/>
  <c r="Q6"/>
  <c r="R6" s="1"/>
  <c r="O6"/>
  <c r="A6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5"/>
  <c r="A4"/>
  <c r="Q3"/>
  <c r="R3" s="1"/>
  <c r="Q4"/>
  <c r="Q5"/>
  <c r="R5" s="1"/>
  <c r="O5"/>
  <c r="O4"/>
  <c r="R4" s="1"/>
  <c r="O3"/>
  <c r="O31" i="22"/>
  <c r="O30"/>
  <c r="J29"/>
  <c r="Q29"/>
  <c r="O29"/>
  <c r="R29" s="1"/>
  <c r="Q27"/>
  <c r="O27"/>
  <c r="Q28"/>
  <c r="O28"/>
  <c r="R28" s="1"/>
  <c r="O26"/>
  <c r="Q25"/>
  <c r="R25" s="1"/>
  <c r="O25"/>
  <c r="Q24"/>
  <c r="O24"/>
  <c r="Q23"/>
  <c r="R23" s="1"/>
  <c r="O23"/>
  <c r="Q22"/>
  <c r="O22"/>
  <c r="Q12"/>
  <c r="R12" s="1"/>
  <c r="O12"/>
  <c r="Q21"/>
  <c r="R21" s="1"/>
  <c r="O21"/>
  <c r="Q20"/>
  <c r="R20" s="1"/>
  <c r="O20"/>
  <c r="Q19"/>
  <c r="O19"/>
  <c r="Q18"/>
  <c r="R18" s="1"/>
  <c r="O18"/>
  <c r="R20" i="23" l="1"/>
  <c r="R19"/>
  <c r="R16"/>
  <c r="R15"/>
  <c r="R13"/>
  <c r="R10"/>
  <c r="R9"/>
  <c r="R8"/>
  <c r="R7"/>
  <c r="R27" i="22"/>
  <c r="R24"/>
  <c r="R22"/>
  <c r="R19"/>
  <c r="Q17" l="1"/>
  <c r="O17"/>
  <c r="Q16"/>
  <c r="O16"/>
  <c r="Q15"/>
  <c r="O15"/>
  <c r="Q14"/>
  <c r="O14"/>
  <c r="Q13"/>
  <c r="R13" s="1"/>
  <c r="O13"/>
  <c r="Q11"/>
  <c r="O11"/>
  <c r="Q10"/>
  <c r="O10"/>
  <c r="Q5"/>
  <c r="O5"/>
  <c r="Q4"/>
  <c r="O4"/>
  <c r="Q9"/>
  <c r="O9"/>
  <c r="Q8"/>
  <c r="O8"/>
  <c r="Q7"/>
  <c r="O7"/>
  <c r="Q6"/>
  <c r="O6"/>
  <c r="R3"/>
  <c r="Q3"/>
  <c r="O3"/>
  <c r="Q33" i="21"/>
  <c r="R33" s="1"/>
  <c r="O33"/>
  <c r="O30"/>
  <c r="Q29"/>
  <c r="O29"/>
  <c r="Q27"/>
  <c r="O27"/>
  <c r="Q26"/>
  <c r="O26"/>
  <c r="Q25"/>
  <c r="O25"/>
  <c r="Q24"/>
  <c r="O24"/>
  <c r="Q23"/>
  <c r="O23"/>
  <c r="Q22"/>
  <c r="O22"/>
  <c r="Q21"/>
  <c r="O21"/>
  <c r="R8" i="22" l="1"/>
  <c r="R17"/>
  <c r="R16"/>
  <c r="R15"/>
  <c r="R14"/>
  <c r="R11"/>
  <c r="R10"/>
  <c r="R5"/>
  <c r="R4"/>
  <c r="R7"/>
  <c r="R9"/>
  <c r="R6"/>
  <c r="R27" i="21"/>
  <c r="R29"/>
  <c r="R26"/>
  <c r="R25"/>
  <c r="R24"/>
  <c r="R22"/>
  <c r="R23"/>
  <c r="R21"/>
  <c r="Q20"/>
  <c r="R20" s="1"/>
  <c r="O20"/>
  <c r="Q19" l="1"/>
  <c r="R19" s="1"/>
  <c r="O19"/>
  <c r="Q18"/>
  <c r="O18"/>
  <c r="R18" l="1"/>
  <c r="Q17"/>
  <c r="R17" s="1"/>
  <c r="O17"/>
  <c r="Q16"/>
  <c r="R16" s="1"/>
  <c r="O16"/>
  <c r="Q15"/>
  <c r="O15"/>
  <c r="R15" l="1"/>
  <c r="Q14" l="1"/>
  <c r="O14"/>
  <c r="O13"/>
  <c r="Q13"/>
  <c r="Q12"/>
  <c r="O12"/>
  <c r="Q11"/>
  <c r="R11" s="1"/>
  <c r="O11"/>
  <c r="Q10"/>
  <c r="O10"/>
  <c r="Q9"/>
  <c r="O9"/>
  <c r="Q8"/>
  <c r="O8"/>
  <c r="Q6"/>
  <c r="R6" s="1"/>
  <c r="Q5"/>
  <c r="R5" s="1"/>
  <c r="Q4"/>
  <c r="R4" s="1"/>
  <c r="Q3"/>
  <c r="R3" s="1"/>
  <c r="Q7"/>
  <c r="R7" s="1"/>
  <c r="O7"/>
  <c r="O6"/>
  <c r="O5"/>
  <c r="O4"/>
  <c r="A4"/>
  <c r="A5" s="1"/>
  <c r="O3"/>
  <c r="A23"/>
  <c r="A24" s="1"/>
  <c r="O29" i="19"/>
  <c r="Q28"/>
  <c r="O28"/>
  <c r="O27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O26"/>
  <c r="Q25"/>
  <c r="R25" s="1"/>
  <c r="O25"/>
  <c r="Q24"/>
  <c r="O24"/>
  <c r="Q23"/>
  <c r="O23"/>
  <c r="Q22"/>
  <c r="O22"/>
  <c r="Q21"/>
  <c r="O21"/>
  <c r="Q4"/>
  <c r="Q6"/>
  <c r="Q7"/>
  <c r="Q3"/>
  <c r="R3" s="1"/>
  <c r="Q20"/>
  <c r="O20"/>
  <c r="Q19"/>
  <c r="O19"/>
  <c r="O6"/>
  <c r="O5"/>
  <c r="O4"/>
  <c r="O3"/>
  <c r="Q18"/>
  <c r="O18"/>
  <c r="Q17"/>
  <c r="O17"/>
  <c r="Q16"/>
  <c r="O16"/>
  <c r="Q15"/>
  <c r="O15"/>
  <c r="Q14"/>
  <c r="O14"/>
  <c r="Q13"/>
  <c r="O13"/>
  <c r="A4"/>
  <c r="A5" s="1"/>
  <c r="A6" s="1"/>
  <c r="A7" s="1"/>
  <c r="A8" s="1"/>
  <c r="A9" s="1"/>
  <c r="A10" s="1"/>
  <c r="A11" s="1"/>
  <c r="A12" s="1"/>
  <c r="Q12"/>
  <c r="O12"/>
  <c r="Q11"/>
  <c r="O11"/>
  <c r="Q10"/>
  <c r="O10"/>
  <c r="Q9"/>
  <c r="O9"/>
  <c r="Q8"/>
  <c r="O8"/>
  <c r="O7"/>
  <c r="Q31" i="18"/>
  <c r="R31" s="1"/>
  <c r="O31"/>
  <c r="Q29"/>
  <c r="O29"/>
  <c r="Q12"/>
  <c r="O12"/>
  <c r="Q26"/>
  <c r="O26"/>
  <c r="Q25"/>
  <c r="O25"/>
  <c r="O24"/>
  <c r="Q24"/>
  <c r="R24" s="1"/>
  <c r="Q23"/>
  <c r="O23"/>
  <c r="Q22"/>
  <c r="O22"/>
  <c r="Q17"/>
  <c r="O17"/>
  <c r="O20"/>
  <c r="Q20"/>
  <c r="O18"/>
  <c r="O19"/>
  <c r="Q19"/>
  <c r="Q16"/>
  <c r="O16"/>
  <c r="Q15"/>
  <c r="O15"/>
  <c r="Q14"/>
  <c r="O14"/>
  <c r="Q13"/>
  <c r="R13" s="1"/>
  <c r="O13"/>
  <c r="R14" i="21" l="1"/>
  <c r="R13"/>
  <c r="R12"/>
  <c r="R10"/>
  <c r="R9"/>
  <c r="R8"/>
  <c r="R28" i="19"/>
  <c r="R7"/>
  <c r="R20"/>
  <c r="R6"/>
  <c r="R4"/>
  <c r="R24"/>
  <c r="R23"/>
  <c r="R21"/>
  <c r="R22"/>
  <c r="R19"/>
  <c r="R16"/>
  <c r="R18"/>
  <c r="R17"/>
  <c r="R15"/>
  <c r="R14"/>
  <c r="R13"/>
  <c r="R12"/>
  <c r="R11"/>
  <c r="R10"/>
  <c r="R9"/>
  <c r="R8"/>
  <c r="R15" i="18"/>
  <c r="R26"/>
  <c r="R20"/>
  <c r="R29"/>
  <c r="R25"/>
  <c r="R12"/>
  <c r="R23"/>
  <c r="R22"/>
  <c r="R17"/>
  <c r="R19"/>
  <c r="R16"/>
  <c r="R14"/>
  <c r="O5"/>
  <c r="Q5"/>
  <c r="O6"/>
  <c r="Q6"/>
  <c r="Q3"/>
  <c r="O3"/>
  <c r="Q4"/>
  <c r="R4" s="1"/>
  <c r="O4"/>
  <c r="Q9"/>
  <c r="R9" s="1"/>
  <c r="Q11"/>
  <c r="O11"/>
  <c r="Q10"/>
  <c r="O10"/>
  <c r="O9"/>
  <c r="O8"/>
  <c r="Q8"/>
  <c r="Q7"/>
  <c r="O7"/>
  <c r="A4"/>
  <c r="A5" s="1"/>
  <c r="A6" s="1"/>
  <c r="A7" s="1"/>
  <c r="A8" s="1"/>
  <c r="A9" s="1"/>
  <c r="A10" s="1"/>
  <c r="A11" s="1"/>
  <c r="A12" s="1"/>
  <c r="A13" s="1"/>
  <c r="A14" s="1"/>
  <c r="A15" s="1"/>
  <c r="A16" s="1"/>
  <c r="A18" s="1"/>
  <c r="A19" s="1"/>
  <c r="Q26" i="16"/>
  <c r="R26" s="1"/>
  <c r="O26"/>
  <c r="R6" i="18" l="1"/>
  <c r="R5"/>
  <c r="R3"/>
  <c r="R11"/>
  <c r="R10"/>
  <c r="R7"/>
  <c r="R8"/>
  <c r="R19" i="16"/>
  <c r="Q4"/>
  <c r="R4" s="1"/>
  <c r="Q8"/>
  <c r="R8" s="1"/>
  <c r="Q9"/>
  <c r="R9" s="1"/>
  <c r="Q10"/>
  <c r="R10" s="1"/>
  <c r="Q11"/>
  <c r="R11" s="1"/>
  <c r="Q12"/>
  <c r="R12" s="1"/>
  <c r="Q13"/>
  <c r="R13" s="1"/>
  <c r="Q14"/>
  <c r="R14" s="1"/>
  <c r="Q15"/>
  <c r="R15" s="1"/>
  <c r="Q16"/>
  <c r="R16" s="1"/>
  <c r="Q17"/>
  <c r="R17" s="1"/>
  <c r="Q18"/>
  <c r="R18" s="1"/>
  <c r="Q19"/>
  <c r="Q20"/>
  <c r="R20" s="1"/>
  <c r="Q21"/>
  <c r="R21" s="1"/>
  <c r="Q22"/>
  <c r="R22" s="1"/>
  <c r="Q23"/>
  <c r="R23" s="1"/>
  <c r="Q24"/>
  <c r="R24" s="1"/>
  <c r="Q25"/>
  <c r="R3"/>
  <c r="Q3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4"/>
  <c r="O3"/>
  <c r="A5"/>
  <c r="A6" s="1"/>
  <c r="A25" i="14"/>
  <c r="A26" s="1"/>
  <c r="A24"/>
  <c r="K27" i="12"/>
  <c r="R25" i="16" l="1"/>
  <c r="O22" i="14"/>
  <c r="O21"/>
  <c r="O20"/>
  <c r="O19"/>
  <c r="O18"/>
  <c r="O17" l="1"/>
  <c r="O16"/>
  <c r="O15" l="1"/>
  <c r="O14"/>
  <c r="O13"/>
  <c r="O12"/>
  <c r="O11"/>
  <c r="O9"/>
  <c r="O10"/>
  <c r="O8"/>
  <c r="O7" l="1"/>
  <c r="O6" l="1"/>
  <c r="O3"/>
  <c r="O4"/>
  <c r="O5"/>
  <c r="A5" i="12" l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4"/>
  <c r="O18"/>
  <c r="O17"/>
  <c r="O16"/>
  <c r="O15"/>
  <c r="O14"/>
  <c r="O13"/>
  <c r="O12"/>
  <c r="O11"/>
  <c r="O10"/>
  <c r="O9"/>
  <c r="O8"/>
  <c r="O7"/>
  <c r="O6"/>
  <c r="O5"/>
  <c r="O4"/>
  <c r="O10" i="11"/>
  <c r="O8"/>
  <c r="O7"/>
  <c r="O6"/>
  <c r="O5"/>
  <c r="O4"/>
  <c r="O3"/>
</calcChain>
</file>

<file path=xl/sharedStrings.xml><?xml version="1.0" encoding="utf-8"?>
<sst xmlns="http://schemas.openxmlformats.org/spreadsheetml/2006/main" count="1998" uniqueCount="296">
  <si>
    <t>Sr No</t>
  </si>
  <si>
    <t>Nature of work</t>
  </si>
  <si>
    <t>Name of firm</t>
  </si>
  <si>
    <t>GSTIN</t>
  </si>
  <si>
    <t>Pin</t>
  </si>
  <si>
    <t>Phone No</t>
  </si>
  <si>
    <t>Mobile</t>
  </si>
  <si>
    <t xml:space="preserve">Email </t>
  </si>
  <si>
    <t>Amount (Rs.)</t>
  </si>
  <si>
    <t>Bill No</t>
  </si>
  <si>
    <t>Date</t>
  </si>
  <si>
    <t>Date of Receipt</t>
  </si>
  <si>
    <t>Date of Forward</t>
  </si>
  <si>
    <t>Time Taken by Division (Days)</t>
  </si>
  <si>
    <t>Date of payment</t>
  </si>
  <si>
    <t>Time Taken by Accounts (Days)</t>
  </si>
  <si>
    <t>Total Time (Days)</t>
  </si>
  <si>
    <t>Reasons for delay, if any</t>
  </si>
  <si>
    <t>24AAACO2519H1ZS</t>
  </si>
  <si>
    <t>Operation &amp; Maintenance of Oil Spill Response Equipments for a period of 05 years at kandla &amp; OOT,Vadinar</t>
  </si>
  <si>
    <t>M/s Sadhav Shipping Ltd. Mumbai</t>
  </si>
  <si>
    <t>521, Loha Bhavan P.D.Mello Road, Masjid Mumbai,40009</t>
  </si>
  <si>
    <t>022-23482524/66104969</t>
  </si>
  <si>
    <t>shipping@sadhav.com</t>
  </si>
  <si>
    <t>27AAPFK8259A1Z2</t>
  </si>
  <si>
    <t>72/73, Mahendra Chambers, 2nd Floor, Dr. DN Road, Fort, Mumbai - 400001</t>
  </si>
  <si>
    <t>022-220715676/ 1567/1577/6222</t>
  </si>
  <si>
    <t>knkgroupnewdelhi@gmail.com; knkmundra@gmail.com; knkkaraikal@gmail.com</t>
  </si>
  <si>
    <t>2nd RA Bill</t>
  </si>
  <si>
    <t>At: Vadinar - 361010, Khambhalia [Tal.], Devbhumi Dwarka [Dist.]</t>
  </si>
  <si>
    <t>9925303281 / 7600909999</t>
  </si>
  <si>
    <t>bapasitaram764@gmail.com</t>
  </si>
  <si>
    <t>Shri J.K.Goradiya</t>
  </si>
  <si>
    <t>R/m of 300mm dia water supply pipeline from sinhan dam to port colony vadinar.(Providing semi skilled/ Un-skilled supervisor for watching of pipeline and other maint.Work)</t>
  </si>
  <si>
    <t>Address</t>
  </si>
  <si>
    <t>16th RA Bill</t>
  </si>
  <si>
    <t>24ADAPH4973L1ZF</t>
  </si>
  <si>
    <t>Plot No. 134, Virpurdham Society, Arambhda, Dev Bhoomi Dwarka - 361345</t>
  </si>
  <si>
    <t>3rd RA Bill</t>
  </si>
  <si>
    <t>17th RA Bill</t>
  </si>
  <si>
    <t>kthsvj@gmail.com</t>
  </si>
  <si>
    <t>27AAECS2750A1ZR</t>
  </si>
  <si>
    <t>M/s. Ocean Sparkle Limited</t>
  </si>
  <si>
    <t>Ocean Sparkle Limited 502, Mile Stone, P N Marg, Opp IDB Bank Jamnagar 361002</t>
  </si>
  <si>
    <t>0228-6541804</t>
  </si>
  <si>
    <t>rojam@oceansparkle.in</t>
  </si>
  <si>
    <t>M/s. KNK Ship Management</t>
  </si>
  <si>
    <t>Hiring of 04 nos. 50/60 T BP Tugs [02 for Kandla and 02 for Vadinar] for the period of 10 years extendable for 01 year.</t>
  </si>
  <si>
    <t>41th RA Bill</t>
  </si>
  <si>
    <t>Providing Operating and Maintaining of 01 AC sedan Car and 01 No. 7 seater SU Vehicle on hire basis for various activities at OOT, Vadinar for the period of three years.</t>
  </si>
  <si>
    <t>M/s. Bapa Sitaram Entperise</t>
  </si>
  <si>
    <t>24AGNPJ3268J2Z3</t>
  </si>
  <si>
    <t>Maintenance contract for Residential building &amp; non Residential building in port colony, Vadinar</t>
  </si>
  <si>
    <t xml:space="preserve">M/s Kitchen Tel Hospitality Services </t>
  </si>
  <si>
    <t>18th &amp; Final RA Bill</t>
  </si>
  <si>
    <t>5th RA Bill</t>
  </si>
  <si>
    <t>Hiring of Accommodation for Liaison Office cum rest house of OOT, Vadinar at Jamnagar for a period of 03 years</t>
  </si>
  <si>
    <t>Shri K K Nathwani</t>
  </si>
  <si>
    <t>Mahavir Society - C, Plot No. 113-B, Opp. Milk Dairy, Saru Section Road, Jamnagar - 361008</t>
  </si>
  <si>
    <t>April, 2020</t>
  </si>
  <si>
    <t>M/s. Polestar Maritime Ltd.</t>
  </si>
  <si>
    <t>24AACL6265D1ZS</t>
  </si>
  <si>
    <t>109, Bajaj Bhavan, 10th Floor, Nariman Point, Mumbai - 400021</t>
  </si>
  <si>
    <t>022 - 66582800/ 22025982</t>
  </si>
  <si>
    <t>management@polestarmaritime.com</t>
  </si>
  <si>
    <t>Comprehensive AMC for Electrical R&amp;M works at Colony &amp; Jetty for three years</t>
  </si>
  <si>
    <t>M/s. AMS Enterprise</t>
  </si>
  <si>
    <t>24BGXPS8271B2ZV</t>
  </si>
  <si>
    <t>Sikka, Dist. Jamnagar-361140</t>
  </si>
  <si>
    <t>'9328108039/ 9376515989</t>
  </si>
  <si>
    <t xml:space="preserve">amsenterprise.jamnagar@gmail.com </t>
  </si>
  <si>
    <t>28th RA Bill</t>
  </si>
  <si>
    <t>24th RA Bill</t>
  </si>
  <si>
    <t>Running and Maintaing of Guest House at Port Colony, OOT, Vadinar for the period of Two Years</t>
  </si>
  <si>
    <t>M/s. Kitchen Tel Hospitality Services</t>
  </si>
  <si>
    <t>kthsvi@gmail.com</t>
  </si>
  <si>
    <t>6th RA Bill</t>
  </si>
  <si>
    <t>Engagement of security agency for providing watch and ward security supervisor and secuirty guards at OOT department, Vadinar for DPT for the period of 02 years</t>
  </si>
  <si>
    <t>M/ Abhay Intelligence &amp; Security Services, Vadodara</t>
  </si>
  <si>
    <t>24AAMPJ2789H1ZE</t>
  </si>
  <si>
    <t>17-20, Gujarat Industrial Estate, BH AS Motors, Old Channai Road, Vadodara</t>
  </si>
  <si>
    <t>0265-2774924; 09824011201</t>
  </si>
  <si>
    <t>abhay@abhaysecurities.com/ abhay.securities@yahoo.co.in; marketing@abhaysecurities.com</t>
  </si>
  <si>
    <t>1st RA Bill</t>
  </si>
  <si>
    <t>M/s. K K Enterprise</t>
  </si>
  <si>
    <t>24ABMPD2884L3ZB</t>
  </si>
  <si>
    <t>Near Primary School, Vankarvas, Vadinar Dhar - 361010, Devbhumi Dwarka</t>
  </si>
  <si>
    <t>9879333644 / 8511561523</t>
  </si>
  <si>
    <t>kkenterprise72@gmail.com</t>
  </si>
  <si>
    <t>AMC for RM of sanitation and underground drainage system in port colony at Vadinar for 02 years</t>
  </si>
  <si>
    <t>providing, operating and maintaining of 01 no. AC Hatchback car for health centre at OOT, Vadinar for period of 18 months</t>
  </si>
  <si>
    <t>M/s. Jai Ambe Travels</t>
  </si>
  <si>
    <t>24ABNPS0136K2ZH</t>
  </si>
  <si>
    <t>Visamo Apartment, Park Colony, Jamnagar - 361008</t>
  </si>
  <si>
    <t>551516 / 674848</t>
  </si>
  <si>
    <t>samirshah1381@gmail.com</t>
  </si>
  <si>
    <t>14 th RA Bill</t>
  </si>
  <si>
    <t>Providing , operating &amp; maintaining of 02 nos. TATA winger AC ambulance at OOT, Vadinar for the period of three years</t>
  </si>
  <si>
    <t>24ANHPS6692J2ZB</t>
  </si>
  <si>
    <t>M/s. Safari Travels</t>
  </si>
  <si>
    <t>Old Bus Stand, Balasinor - 388255, Di. Mahisagar</t>
  </si>
  <si>
    <t>02690-266151; 9898610785</t>
  </si>
  <si>
    <t>safaritravel11@yahoo.in</t>
  </si>
  <si>
    <t xml:space="preserve">Providing, operating and maintaining of 02 nos. AC Hatchback cars at OOT, Vadinar for the period of three years </t>
  </si>
  <si>
    <t>Raw water consuption bill</t>
  </si>
  <si>
    <t>Panchayat Irrigation S&amp;I Sub Div.</t>
  </si>
  <si>
    <t>Khambhaliya</t>
  </si>
  <si>
    <t>Maintenance of sanitation at Jetty OOT, Vadinar for a period of 03 years</t>
  </si>
  <si>
    <t>M/s The Grand Bajrang</t>
  </si>
  <si>
    <t>Providing services with 02 nos. of semi-skiled labours for workshop, Jetty OOT, Vadinar</t>
  </si>
  <si>
    <t>24AQNPJ2606A1ZE</t>
  </si>
  <si>
    <t>Rameshwar Society, Vadinar, Tal: Khambhaliya – 361010</t>
  </si>
  <si>
    <t>9879551111/ 9528077777</t>
  </si>
  <si>
    <t>thegrandbajarangent@gmail.com</t>
  </si>
  <si>
    <t>4th RA Bill</t>
  </si>
  <si>
    <t>Details of Bills received in OOT, Vadinar April'2020</t>
  </si>
  <si>
    <r>
      <t xml:space="preserve">Hiring of 03 nos. 60 T Bollard Pull Tug [02 Nos. for Vadinar &amp; 01 No. for Kandla] on Charter/ rate per day for the period of 10 years extendable further by one year - </t>
    </r>
    <r>
      <rPr>
        <b/>
        <sz val="11"/>
        <rFont val="Arial Narrow"/>
        <family val="2"/>
      </rPr>
      <t>Tug Ocean Pride</t>
    </r>
  </si>
  <si>
    <r>
      <t xml:space="preserve">Hiring of 03 nos. 60 T Bollard Pull Tug [02 Nos. for Vadinar &amp; 01 No. for Kandla] on Charter/ rate per day for the period of 10 years extendable further by one year - </t>
    </r>
    <r>
      <rPr>
        <b/>
        <sz val="11"/>
        <rFont val="Arial Narrow"/>
        <family val="2"/>
      </rPr>
      <t>Tug Ashima</t>
    </r>
  </si>
  <si>
    <r>
      <t xml:space="preserve">Hiring of 03 nos. 60 T Bollard Pull Tug [02 Nos. for Vadinar &amp; 01 No. for Kandla] on Charter/ rate per day for the period of 10 years extendable further by one year - </t>
    </r>
    <r>
      <rPr>
        <b/>
        <sz val="11"/>
        <rFont val="Arial Narrow"/>
        <family val="2"/>
      </rPr>
      <t>Tug Disha / Tug Vihaan</t>
    </r>
  </si>
  <si>
    <r>
      <t xml:space="preserve">Hiring of 01 no. 60 T BP Tug on Charter/Rate per day for the period of 10 years extendable further by one year - </t>
    </r>
    <r>
      <rPr>
        <b/>
        <sz val="11"/>
        <rFont val="Arial Narrow"/>
        <family val="2"/>
      </rPr>
      <t>Tug Daisy Star</t>
    </r>
  </si>
  <si>
    <t>Maintenance Contract of the Residential Building and Non-Residential Building in Port Colony &amp; Jetty at Vadinar</t>
  </si>
  <si>
    <t>Shri Kama Mala</t>
  </si>
  <si>
    <t>24BAFPM8469M1Z1</t>
  </si>
  <si>
    <t>Vadinar [Dhar], District: Devbhumi Dwarka</t>
  </si>
  <si>
    <t>9909516210 / 9737131344</t>
  </si>
  <si>
    <t>kkmatang70000@gmail.com</t>
  </si>
  <si>
    <t>2nd &amp; Final Bill</t>
  </si>
  <si>
    <t>R/m of arboriculture at Port Colony Vadinar (Watering to plantation by tractor tanker)</t>
  </si>
  <si>
    <t>1st &amp; Final Bill</t>
  </si>
  <si>
    <t>R/m of arboriculture at Port Colony Vadinar for the period of 02 years</t>
  </si>
  <si>
    <t>M/s Jay Chamunda Enterprises, Vadinar</t>
  </si>
  <si>
    <t>24AARPG0129P2ZG</t>
  </si>
  <si>
    <t>Opp. DPT Colony, Vadinar - 361010</t>
  </si>
  <si>
    <t>7698327858</t>
  </si>
  <si>
    <t>On Process</t>
  </si>
  <si>
    <t>Details of Bills received in OOT, Vadinar May'2020</t>
  </si>
  <si>
    <t>May, 2020</t>
  </si>
  <si>
    <t>Details of Bills received in OOT, Vadinar June'2020</t>
  </si>
  <si>
    <t>Placement of 3 nos. channel marking buoys (polythylene) at OOT, Vadinar</t>
  </si>
  <si>
    <t>M/s. Fairway Marine Services</t>
  </si>
  <si>
    <t>New Shopping Complex, Bharathi Nagar, Tuticorin, Tamil Nadu-628004</t>
  </si>
  <si>
    <t>9277355997</t>
  </si>
  <si>
    <t>0461-2352009/9442215512/9482232852</t>
  </si>
  <si>
    <t>vasu@fairwaymarineservices.com</t>
  </si>
  <si>
    <t>1st &amp; Final RA Bill</t>
  </si>
  <si>
    <t>33AAFPV5837M1Z4</t>
  </si>
  <si>
    <t>Running and Maintaining of guest house at port colony OOT, Vadinar for the period of two years</t>
  </si>
  <si>
    <t>7th RA Bill</t>
  </si>
  <si>
    <t>42th RA Bill</t>
  </si>
  <si>
    <t>25th RA Bill</t>
  </si>
  <si>
    <t>29th RA Bill</t>
  </si>
  <si>
    <t>24AGNPJ3268J273</t>
  </si>
  <si>
    <t>18th RA Bill</t>
  </si>
  <si>
    <t>Providing, Operating &amp; Maintaining of 01 no. 32 seater capacity Bus and 01 no. 19 seater Bus on hire basis for various activities at OOT, Vadinar for a period of three years</t>
  </si>
  <si>
    <t>M/s. New Divya Tours &amp; Travels</t>
  </si>
  <si>
    <t>24AAFPZ9590B1ZC</t>
  </si>
  <si>
    <t>8, Digvijay Plot, Lakhota Talav, Jamnagar - 361005</t>
  </si>
  <si>
    <t>2677601, 9824501110</t>
  </si>
  <si>
    <t>Hiring of 32 seater bus for transportation of Jamnagar staff and school going children.</t>
  </si>
  <si>
    <t>41st RA Bill</t>
  </si>
  <si>
    <t>Cleaning of sedimentation &amp; filtration plant including miscellaneous work of water supply system for a period of 8 months at OOT, Vadinar</t>
  </si>
  <si>
    <t>Providing, Supplying &amp; installation of 15 nos. of 25 litre/hrs &amp; 3 nos. of 50 lite/hrs RO system with 05 years Comprehensive Annual Maintenance at OOT, Vadinar.</t>
  </si>
  <si>
    <t>Operation &amp; Maintenance of water treatment plant and supply system at Port Colony Vadinar for 02 Years.</t>
  </si>
  <si>
    <t>on process</t>
  </si>
  <si>
    <t>42nd RA Bill</t>
  </si>
  <si>
    <t>June, 2020</t>
  </si>
  <si>
    <t>26th RA Bill</t>
  </si>
  <si>
    <t>43rd RA Bill</t>
  </si>
  <si>
    <t>8th RA Bill</t>
  </si>
  <si>
    <t>Restoration of 450 KLD sewage treatment plant on Turnkey basis with 05 yars of comprehensive Annual Maintenance.</t>
  </si>
  <si>
    <t>M/s. Shubham Inc. Ahmedabad</t>
  </si>
  <si>
    <t>24ABCFS0633E1ZP</t>
  </si>
  <si>
    <t>A-305, Shivalik Yash, 132 Ft. Ring Road, Shashtri Nagar, BRTS, Naranpura, Ahmedabad - 380009</t>
  </si>
  <si>
    <t>079 - 40086151/ 9909969411/ 9825091572/ 9925229181/ 9099062452</t>
  </si>
  <si>
    <t>info@shubhamindia.com; ankit@shubhamindia.com; vinod@shubhamindia.com; Samir@shubhamindia.com; pulkit@shubhamindia.com</t>
  </si>
  <si>
    <t>19th RA Bill</t>
  </si>
  <si>
    <t>30th RA Bill</t>
  </si>
  <si>
    <t>R/M of Liasion Office cum rest house of DTP at Jamnagar</t>
  </si>
  <si>
    <t>Shri Dinesh M Mehta</t>
  </si>
  <si>
    <t>Jamnagar</t>
  </si>
  <si>
    <t>6th &amp; Final Bill</t>
  </si>
  <si>
    <t>Details of Bills received in OOT, Vadinar July'2020</t>
  </si>
  <si>
    <t>M/s. Abhay Intelligence &amp; Security Services, Vadodara</t>
  </si>
  <si>
    <t>Maintenance of Beacons, Leading lights and Channel Marking Buoy in DPT, Vadinar a period of 03(Three) years.</t>
  </si>
  <si>
    <t>M/s. Aeromarine Private Limited</t>
  </si>
  <si>
    <t>24AAGCA2777F1ZM</t>
  </si>
  <si>
    <t>42-43, Lakdi Bunder Road, Darukhana, Mazagaon, Mumbai - 400010</t>
  </si>
  <si>
    <t>9323299086 / 022-27431672</t>
  </si>
  <si>
    <t>navigation@aeromarineindia.com</t>
  </si>
  <si>
    <t>work was not completed on time,  extension proposal was submitted.</t>
  </si>
  <si>
    <t>Bill sent to Gandhidham for Signature of EE(E&amp;M).</t>
  </si>
  <si>
    <t>Details of Bills received in OOT, Vadinar Aug'2020</t>
  </si>
  <si>
    <t>44th RA Bill</t>
  </si>
  <si>
    <t>Supply, installation, testing and commisioning of video surviellance system at OOT department, Vadinar.</t>
  </si>
  <si>
    <t>M/s. Millenium Communication</t>
  </si>
  <si>
    <t>24AAFFM7441N1ZZ</t>
  </si>
  <si>
    <t>209, Madhav Plaza, Opp. S.B.S. lal Bunglow, Jamnagar-361001</t>
  </si>
  <si>
    <t>0288-2674585/ 2553072/ 9426204022</t>
  </si>
  <si>
    <t>19 RA Bill</t>
  </si>
  <si>
    <t>9th RA Bill</t>
  </si>
  <si>
    <t>27th RA Bill</t>
  </si>
  <si>
    <t xml:space="preserve"> </t>
  </si>
  <si>
    <t>20th RA Bill</t>
  </si>
  <si>
    <t>Maintenance of Beacons, Leading lights and Channel Marking Buoy in DPT, Vadinar for a period of 03(Three) years.</t>
  </si>
  <si>
    <t>Providing battery room, roof shed for stage, flooring works in school at Vadinar</t>
  </si>
  <si>
    <t>M/s. Jay Chamunda Enterprise</t>
  </si>
  <si>
    <t>Repair to civil structure, compound wall and miscellaneous works at STP, Port colony, Vadinar.</t>
  </si>
  <si>
    <t>31st RA Bill</t>
  </si>
  <si>
    <t>July, 2020</t>
  </si>
  <si>
    <t>Bill was sent to Gandhidham for Signature of EE(E&amp;M).</t>
  </si>
  <si>
    <t>Details of Bills received in OOT, Vadinar Sep'2020</t>
  </si>
  <si>
    <t>45th RA Bill</t>
  </si>
  <si>
    <t>10th RA Bill</t>
  </si>
  <si>
    <t>32nd RA Bill</t>
  </si>
  <si>
    <t>21st RA Bill</t>
  </si>
  <si>
    <t>Aug, 2020</t>
  </si>
  <si>
    <t>R/m of filtration plant inPOrt Colony, Vadinar (Removal and refilling of pebbles, coconut shell and sand and other miscellaneous works).</t>
  </si>
  <si>
    <t>Details of Bills received in OOT, Vadinar Oct'2020</t>
  </si>
  <si>
    <t>Party has submitted Insurance copy on 19/09/2020.</t>
  </si>
  <si>
    <t>Awaiting for party's renewed BG and Insurance copy.</t>
  </si>
  <si>
    <t>11th RA Bill</t>
  </si>
  <si>
    <t>Sept 2020</t>
  </si>
  <si>
    <t>33rd RA Bill</t>
  </si>
  <si>
    <t>46th RA Bill</t>
  </si>
  <si>
    <t>22nd RA Bill</t>
  </si>
  <si>
    <t>Purchase of power for Colony and Jetty.</t>
  </si>
  <si>
    <t>PGVCL</t>
  </si>
  <si>
    <t>Bill was delayed due to late submission of BG and Insurance copy and Format "A" and "B" for GST TDS.</t>
  </si>
  <si>
    <t>Details of Bills received in OOT, Vadinar Nov'2020</t>
  </si>
  <si>
    <t>34th RA Bill</t>
  </si>
  <si>
    <t>23rd RA Bill</t>
  </si>
  <si>
    <t>47th RA Bill</t>
  </si>
  <si>
    <t>22th RA Bill</t>
  </si>
  <si>
    <t>12th RA Bill</t>
  </si>
  <si>
    <t>3nd RA Bill</t>
  </si>
  <si>
    <t>6th &amp; FInal Bill</t>
  </si>
  <si>
    <t>Details of Bills received in OOT, Vadinar Dec'2020</t>
  </si>
  <si>
    <t>under progress</t>
  </si>
  <si>
    <t>13th RA Bill</t>
  </si>
  <si>
    <t>48th RA Bill</t>
  </si>
  <si>
    <t>31th RA Bill</t>
  </si>
  <si>
    <t>35th RA Bill</t>
  </si>
  <si>
    <t>Paving of cement concrete around AO building at Vadinar.</t>
  </si>
  <si>
    <t>Sanitation work of Health Centre including cleaning, washing, moping etc. inside and outside premises area of Health Centre for 02 [Two] years</t>
  </si>
  <si>
    <t>Sanitation and sweeping works of DPT tugs at OOT, Vadinar.</t>
  </si>
  <si>
    <t>23rd &amp; Final Bill</t>
  </si>
  <si>
    <t>Details of Bills received in OOT, Vadinar Jan'2021</t>
  </si>
  <si>
    <t>in progress</t>
  </si>
  <si>
    <t>47th &amp; Final Bill</t>
  </si>
  <si>
    <t>49th RA Bill</t>
  </si>
  <si>
    <t xml:space="preserve">   3rd &amp; Final Bill</t>
  </si>
  <si>
    <t>36th RA Bill</t>
  </si>
  <si>
    <t>14th RA Bill</t>
  </si>
  <si>
    <t>Mosquito control measures by fogging using natural parathrum 2% extra or WHO enlisted chemical for 05 months at port colony and jetty, OOT Vadinar.</t>
  </si>
  <si>
    <t>party has submitted advance payment voucher of labours on 11-01-21.</t>
  </si>
  <si>
    <t>32th RA Bill</t>
  </si>
  <si>
    <t>Jan - 2021</t>
  </si>
  <si>
    <t>3rd &amp; Final Bill</t>
  </si>
  <si>
    <t>21-1-210</t>
  </si>
  <si>
    <t>Repair and maintenace of Water Supply system at Sinhan Dam, Port Colony and Jetty of OOT department, Vadinar for a period of 02 (Two) years.</t>
  </si>
  <si>
    <t>M/s. Sanjari Contruction</t>
  </si>
  <si>
    <t>24BDPPS7704E1ZC</t>
  </si>
  <si>
    <t>Opp. Vadinar Dhar, Khambhaliya, Jamnagar - 361010</t>
  </si>
  <si>
    <t>9879727863 ; 9712996555</t>
  </si>
  <si>
    <t>sanjarigroup2015@gmail.com</t>
  </si>
  <si>
    <t xml:space="preserve"> file has been submitted to competent authority for approval</t>
  </si>
  <si>
    <t>submitted to accounts.</t>
  </si>
  <si>
    <t>handed over to sub division for submission of proper labour reports</t>
  </si>
  <si>
    <t>Details of Bills received in OOT, Vadinar Feb'2021</t>
  </si>
  <si>
    <r>
      <t xml:space="preserve">Hiring of 04 nos. 50/60 T BP Tugs [02 for Kandla and 02 for Vadinar] for the period of 10 years extendable for 01 year. - </t>
    </r>
    <r>
      <rPr>
        <b/>
        <sz val="11"/>
        <rFont val="Arial Narrow"/>
        <family val="2"/>
      </rPr>
      <t>Tug Empire</t>
    </r>
  </si>
  <si>
    <t>15th RA Bill</t>
  </si>
  <si>
    <t xml:space="preserve">As the party haave submitted false documents towards insurance of vehicles, tender has been terminated and proposal to release / recovery of SD is under process. </t>
  </si>
  <si>
    <t xml:space="preserve">Sanitation &amp; Sweeping works at DPT Tugs at OOT, Vadinar. </t>
  </si>
  <si>
    <t xml:space="preserve">M/s. The Grand bajrang Enterprise, </t>
  </si>
  <si>
    <t>24AAALK0046N2Z5</t>
  </si>
  <si>
    <t>Vadinar , District: Devbhumi Dwarka</t>
  </si>
  <si>
    <t>For want of extended bank Guarantee from the party</t>
  </si>
  <si>
    <t xml:space="preserve">Providing services with 02 nos semiskilled labours for Workshop, Jetty, OOT, Vadinar. </t>
  </si>
  <si>
    <r>
      <t xml:space="preserve">Hiring of 01 no. 60 T BP Tug on Charter/Rate per day for the period of 10 years extendable further by one year - </t>
    </r>
    <r>
      <rPr>
        <b/>
        <sz val="11"/>
        <rFont val="Arial Narrow"/>
        <family val="2"/>
      </rPr>
      <t>Tug Lotus Star</t>
    </r>
  </si>
  <si>
    <t>Delayed for want of GST challan and other labour payment documents.</t>
  </si>
  <si>
    <t>Comprehensive AMC for Electrical R &amp; M works at Colony and Jetty, Vadinar for three years.</t>
  </si>
  <si>
    <t>37th RA Bill</t>
  </si>
  <si>
    <t>54th RA Bill</t>
  </si>
  <si>
    <t>Delayed as the file is pending with DC .</t>
  </si>
  <si>
    <t>18TH ra Bill</t>
  </si>
  <si>
    <t>M/s. Pariya Electricals, Vadinar</t>
  </si>
  <si>
    <t>24AXUPP3002E1ZN</t>
  </si>
  <si>
    <t>9879558167/9925859192</t>
  </si>
  <si>
    <t>Iind Bill</t>
  </si>
  <si>
    <t xml:space="preserve">Providing, operating and maintaining of 02 nos. 32 seater bus and 01 no 19 seaster bus for various aactivities at OOT, Vadinar for the period of three years </t>
  </si>
  <si>
    <t>Providing water proofing treatment works in residential and non residential quarters at Port Colony, OOT, Vadinar.</t>
  </si>
  <si>
    <t>M/s. Vedant Consst., Ahmedabad.</t>
  </si>
  <si>
    <t>24ACPPL8313G1ZJ</t>
  </si>
  <si>
    <t>karnawati apartments, Hireawadi Rd, India colonny, ah'bad.</t>
  </si>
  <si>
    <t xml:space="preserve">Repairing of asphalt road from colony to root of jetty, Vadinar. </t>
  </si>
  <si>
    <t>Ist &amp; final Bill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</si>
</sst>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[$-14009]dd/mm/yyyy;@"/>
  </numFmts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1"/>
      <color theme="1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u/>
      <sz val="11"/>
      <color theme="10"/>
      <name val="Arial Narrow"/>
      <family val="2"/>
    </font>
    <font>
      <sz val="11"/>
      <color rgb="FF000000"/>
      <name val="Arial Narrow"/>
      <family val="2"/>
    </font>
    <font>
      <u/>
      <sz val="11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7">
    <xf numFmtId="0" fontId="0" fillId="0" borderId="0" xfId="0"/>
    <xf numFmtId="0" fontId="3" fillId="0" borderId="1" xfId="0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6" fillId="0" borderId="1" xfId="3" applyFont="1" applyBorder="1" applyAlignment="1">
      <alignment horizontal="left" vertical="top" wrapText="1"/>
    </xf>
    <xf numFmtId="164" fontId="7" fillId="0" borderId="1" xfId="2" applyFont="1" applyBorder="1" applyAlignment="1">
      <alignment horizontal="left" vertical="top" wrapText="1"/>
    </xf>
    <xf numFmtId="0" fontId="4" fillId="0" borderId="1" xfId="1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4" fillId="0" borderId="1" xfId="1" applyFont="1" applyBorder="1" applyAlignment="1">
      <alignment horizontal="left" vertical="top" wrapText="1"/>
    </xf>
    <xf numFmtId="0" fontId="9" fillId="0" borderId="1" xfId="3" applyFont="1" applyBorder="1" applyAlignment="1">
      <alignment horizontal="left" vertical="top" wrapText="1"/>
    </xf>
    <xf numFmtId="165" fontId="4" fillId="0" borderId="1" xfId="1" applyNumberFormat="1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0" fillId="0" borderId="1" xfId="0" quotePrefix="1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3" applyFont="1" applyBorder="1" applyAlignment="1" applyProtection="1">
      <alignment vertical="top" wrapText="1"/>
    </xf>
    <xf numFmtId="0" fontId="4" fillId="0" borderId="1" xfId="0" applyFont="1" applyBorder="1"/>
    <xf numFmtId="0" fontId="4" fillId="0" borderId="3" xfId="0" applyFont="1" applyBorder="1"/>
    <xf numFmtId="0" fontId="10" fillId="0" borderId="1" xfId="0" quotePrefix="1" applyFont="1" applyBorder="1" applyAlignment="1">
      <alignment horizontal="left" vertical="top" wrapText="1"/>
    </xf>
    <xf numFmtId="17" fontId="4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2" fontId="4" fillId="0" borderId="1" xfId="1" applyNumberFormat="1" applyFont="1" applyBorder="1" applyAlignment="1">
      <alignment horizontal="left" vertical="top" wrapText="1"/>
    </xf>
    <xf numFmtId="0" fontId="11" fillId="0" borderId="1" xfId="3" applyFont="1" applyBorder="1" applyAlignment="1">
      <alignment vertical="top" wrapText="1"/>
    </xf>
    <xf numFmtId="0" fontId="4" fillId="0" borderId="1" xfId="0" quotePrefix="1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wrapText="1"/>
    </xf>
    <xf numFmtId="0" fontId="11" fillId="0" borderId="1" xfId="3" applyFont="1" applyBorder="1" applyAlignment="1" applyProtection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165" fontId="4" fillId="0" borderId="8" xfId="0" applyNumberFormat="1" applyFont="1" applyBorder="1" applyAlignment="1">
      <alignment horizontal="left" vertical="top" wrapText="1"/>
    </xf>
    <xf numFmtId="0" fontId="4" fillId="0" borderId="8" xfId="1" applyNumberFormat="1" applyFont="1" applyBorder="1" applyAlignment="1">
      <alignment horizontal="left" vertical="top" wrapText="1"/>
    </xf>
    <xf numFmtId="0" fontId="2" fillId="0" borderId="8" xfId="3" applyBorder="1" applyAlignment="1">
      <alignment vertical="top" wrapText="1"/>
    </xf>
    <xf numFmtId="0" fontId="2" fillId="0" borderId="1" xfId="3" applyFont="1" applyBorder="1" applyAlignment="1">
      <alignment vertical="top" wrapText="1"/>
    </xf>
    <xf numFmtId="0" fontId="4" fillId="0" borderId="3" xfId="1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0" fontId="0" fillId="0" borderId="3" xfId="0" applyFont="1" applyBorder="1" applyAlignment="1">
      <alignment wrapText="1"/>
    </xf>
    <xf numFmtId="0" fontId="4" fillId="0" borderId="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1" xfId="0" quotePrefix="1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/>
    </xf>
    <xf numFmtId="14" fontId="4" fillId="0" borderId="11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1" fillId="0" borderId="0" xfId="3" applyFont="1" applyBorder="1" applyAlignment="1" applyProtection="1">
      <alignment vertical="top" wrapText="1"/>
    </xf>
    <xf numFmtId="165" fontId="4" fillId="0" borderId="0" xfId="0" applyNumberFormat="1" applyFont="1" applyBorder="1" applyAlignment="1">
      <alignment horizontal="left" vertical="top" wrapText="1"/>
    </xf>
    <xf numFmtId="165" fontId="4" fillId="0" borderId="0" xfId="1" applyNumberFormat="1" applyFont="1" applyBorder="1" applyAlignment="1">
      <alignment horizontal="left" vertical="top" wrapText="1"/>
    </xf>
    <xf numFmtId="0" fontId="4" fillId="0" borderId="0" xfId="1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vertical="top" wrapText="1"/>
    </xf>
    <xf numFmtId="0" fontId="10" fillId="0" borderId="0" xfId="0" quotePrefix="1" applyFont="1" applyBorder="1" applyAlignment="1">
      <alignment vertical="top" wrapText="1"/>
    </xf>
    <xf numFmtId="0" fontId="4" fillId="0" borderId="0" xfId="0" quotePrefix="1" applyFont="1" applyBorder="1" applyAlignment="1">
      <alignment horizontal="left" vertical="top" wrapText="1"/>
    </xf>
    <xf numFmtId="0" fontId="10" fillId="0" borderId="0" xfId="0" quotePrefix="1" applyFont="1" applyBorder="1" applyAlignment="1">
      <alignment horizontal="left" vertical="top" wrapText="1"/>
    </xf>
    <xf numFmtId="0" fontId="11" fillId="0" borderId="0" xfId="3" applyFont="1" applyBorder="1" applyAlignment="1">
      <alignment vertical="top" wrapText="1"/>
    </xf>
    <xf numFmtId="0" fontId="0" fillId="0" borderId="0" xfId="0" applyFont="1" applyBorder="1" applyAlignment="1">
      <alignment wrapText="1"/>
    </xf>
    <xf numFmtId="17" fontId="4" fillId="0" borderId="0" xfId="0" applyNumberFormat="1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1" fillId="0" borderId="0" xfId="3" applyFont="1" applyBorder="1" applyAlignment="1" applyProtection="1">
      <alignment horizontal="left" vertical="top" wrapText="1"/>
    </xf>
    <xf numFmtId="0" fontId="2" fillId="0" borderId="0" xfId="3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3" applyFont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14" fontId="4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2" fontId="4" fillId="0" borderId="0" xfId="1" applyNumberFormat="1" applyFont="1" applyBorder="1" applyAlignment="1">
      <alignment horizontal="left" vertical="top" wrapText="1"/>
    </xf>
    <xf numFmtId="0" fontId="4" fillId="0" borderId="11" xfId="1" applyFont="1" applyBorder="1" applyAlignment="1">
      <alignment horizontal="left" vertical="top" wrapText="1"/>
    </xf>
    <xf numFmtId="0" fontId="4" fillId="0" borderId="11" xfId="0" applyFont="1" applyBorder="1"/>
    <xf numFmtId="165" fontId="4" fillId="0" borderId="11" xfId="0" applyNumberFormat="1" applyFont="1" applyBorder="1" applyAlignment="1">
      <alignment horizontal="left" vertical="top" wrapText="1"/>
    </xf>
    <xf numFmtId="0" fontId="4" fillId="0" borderId="11" xfId="1" applyNumberFormat="1" applyFont="1" applyBorder="1" applyAlignment="1">
      <alignment horizontal="left" vertical="top" wrapText="1"/>
    </xf>
    <xf numFmtId="0" fontId="4" fillId="0" borderId="12" xfId="0" applyFont="1" applyBorder="1"/>
    <xf numFmtId="0" fontId="4" fillId="0" borderId="12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/>
    <xf numFmtId="0" fontId="11" fillId="0" borderId="1" xfId="3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/>
    </xf>
    <xf numFmtId="17" fontId="4" fillId="0" borderId="8" xfId="0" applyNumberFormat="1" applyFont="1" applyFill="1" applyBorder="1" applyAlignment="1">
      <alignment horizontal="left" vertical="top" wrapText="1"/>
    </xf>
    <xf numFmtId="0" fontId="4" fillId="0" borderId="8" xfId="0" applyFont="1" applyBorder="1"/>
    <xf numFmtId="0" fontId="0" fillId="0" borderId="0" xfId="0" applyBorder="1"/>
    <xf numFmtId="0" fontId="4" fillId="0" borderId="16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vertical="top" wrapText="1"/>
    </xf>
    <xf numFmtId="0" fontId="4" fillId="0" borderId="8" xfId="1" applyFont="1" applyBorder="1" applyAlignment="1">
      <alignment horizontal="left" vertical="top" wrapText="1"/>
    </xf>
    <xf numFmtId="0" fontId="4" fillId="0" borderId="8" xfId="0" applyFont="1" applyBorder="1" applyAlignment="1">
      <alignment wrapText="1"/>
    </xf>
    <xf numFmtId="0" fontId="11" fillId="0" borderId="8" xfId="3" applyFont="1" applyBorder="1" applyAlignment="1" applyProtection="1">
      <alignment vertical="top" wrapText="1"/>
    </xf>
    <xf numFmtId="2" fontId="4" fillId="0" borderId="8" xfId="1" applyNumberFormat="1" applyFont="1" applyBorder="1" applyAlignment="1">
      <alignment horizontal="left" vertical="top" wrapText="1"/>
    </xf>
    <xf numFmtId="165" fontId="4" fillId="0" borderId="8" xfId="1" applyNumberFormat="1" applyFont="1" applyBorder="1" applyAlignment="1">
      <alignment horizontal="left" vertical="top" wrapText="1"/>
    </xf>
    <xf numFmtId="0" fontId="0" fillId="0" borderId="8" xfId="0" applyBorder="1"/>
    <xf numFmtId="14" fontId="4" fillId="0" borderId="1" xfId="0" applyNumberFormat="1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4" fillId="0" borderId="8" xfId="1" applyFont="1" applyFill="1" applyBorder="1" applyAlignment="1">
      <alignment horizontal="left" vertical="top" wrapText="1"/>
    </xf>
    <xf numFmtId="0" fontId="11" fillId="0" borderId="8" xfId="3" applyFont="1" applyBorder="1" applyAlignment="1" applyProtection="1">
      <alignment horizontal="left" vertical="top" wrapText="1"/>
    </xf>
    <xf numFmtId="0" fontId="0" fillId="0" borderId="7" xfId="0" applyBorder="1"/>
    <xf numFmtId="14" fontId="0" fillId="0" borderId="0" xfId="0" applyNumberFormat="1"/>
    <xf numFmtId="0" fontId="0" fillId="0" borderId="0" xfId="0" applyNumberFormat="1"/>
    <xf numFmtId="0" fontId="4" fillId="0" borderId="1" xfId="0" applyFont="1" applyBorder="1" applyAlignment="1">
      <alignment wrapText="1"/>
    </xf>
    <xf numFmtId="14" fontId="7" fillId="0" borderId="1" xfId="0" applyNumberFormat="1" applyFont="1" applyBorder="1" applyAlignment="1">
      <alignment vertical="top" wrapText="1"/>
    </xf>
    <xf numFmtId="0" fontId="4" fillId="0" borderId="8" xfId="0" quotePrefix="1" applyFont="1" applyBorder="1" applyAlignment="1">
      <alignment horizontal="left" vertical="top" wrapText="1"/>
    </xf>
    <xf numFmtId="0" fontId="10" fillId="0" borderId="8" xfId="0" quotePrefix="1" applyFont="1" applyBorder="1" applyAlignment="1">
      <alignment horizontal="left" vertical="top" wrapText="1"/>
    </xf>
    <xf numFmtId="0" fontId="10" fillId="0" borderId="8" xfId="0" quotePrefix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1" xfId="3" applyBorder="1" applyAlignment="1">
      <alignment vertical="top" wrapText="1"/>
    </xf>
    <xf numFmtId="0" fontId="4" fillId="0" borderId="1" xfId="1" applyFont="1" applyFill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/>
    </xf>
    <xf numFmtId="0" fontId="7" fillId="0" borderId="8" xfId="0" applyFont="1" applyBorder="1" applyAlignment="1">
      <alignment vertical="top" wrapText="1"/>
    </xf>
    <xf numFmtId="0" fontId="11" fillId="0" borderId="8" xfId="3" applyFont="1" applyBorder="1" applyAlignment="1">
      <alignment vertical="top" wrapText="1"/>
    </xf>
    <xf numFmtId="17" fontId="4" fillId="0" borderId="1" xfId="0" quotePrefix="1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4" fillId="0" borderId="17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</cellXfs>
  <cellStyles count="4">
    <cellStyle name="Comma 2" xfId="2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jam@oceansparkle.in" TargetMode="External"/><Relationship Id="rId2" Type="http://schemas.openxmlformats.org/officeDocument/2006/relationships/hyperlink" Target="mailto:rojam@oceansparkle.in" TargetMode="External"/><Relationship Id="rId1" Type="http://schemas.openxmlformats.org/officeDocument/2006/relationships/hyperlink" Target="mailto:shipping@sadhav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kthsvj@gmail.com" TargetMode="External"/><Relationship Id="rId4" Type="http://schemas.openxmlformats.org/officeDocument/2006/relationships/hyperlink" Target="mailto:bapasitaram764@gmail.com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kthsvj@gmail.com" TargetMode="External"/><Relationship Id="rId13" Type="http://schemas.openxmlformats.org/officeDocument/2006/relationships/hyperlink" Target="mailto:thegrandbajarangent@gmail.com" TargetMode="External"/><Relationship Id="rId18" Type="http://schemas.openxmlformats.org/officeDocument/2006/relationships/hyperlink" Target="mailto:thegrandbajarangent@gmail.com" TargetMode="External"/><Relationship Id="rId3" Type="http://schemas.openxmlformats.org/officeDocument/2006/relationships/hyperlink" Target="mailto:amsenterprise.jamnagar@gmail.com" TargetMode="External"/><Relationship Id="rId7" Type="http://schemas.openxmlformats.org/officeDocument/2006/relationships/hyperlink" Target="mailto:rojam@oceansparkle.in" TargetMode="External"/><Relationship Id="rId12" Type="http://schemas.openxmlformats.org/officeDocument/2006/relationships/hyperlink" Target="mailto:kkenterprise72@gmail.com" TargetMode="External"/><Relationship Id="rId17" Type="http://schemas.openxmlformats.org/officeDocument/2006/relationships/hyperlink" Target="mailto:kkmatang70000@gmail.com" TargetMode="External"/><Relationship Id="rId2" Type="http://schemas.openxmlformats.org/officeDocument/2006/relationships/hyperlink" Target="mailto:thegrandbajarangent@gmail.com" TargetMode="External"/><Relationship Id="rId16" Type="http://schemas.openxmlformats.org/officeDocument/2006/relationships/hyperlink" Target="mailto:amsenterprise.jamnagar@gmail.com" TargetMode="External"/><Relationship Id="rId1" Type="http://schemas.openxmlformats.org/officeDocument/2006/relationships/hyperlink" Target="mailto:thegrandbajarangent@gmail.com" TargetMode="External"/><Relationship Id="rId6" Type="http://schemas.openxmlformats.org/officeDocument/2006/relationships/hyperlink" Target="mailto:amsenterprise.jamnagar@gmail.com" TargetMode="External"/><Relationship Id="rId11" Type="http://schemas.openxmlformats.org/officeDocument/2006/relationships/hyperlink" Target="mailto:safaritravel11@yahoo.in" TargetMode="External"/><Relationship Id="rId5" Type="http://schemas.openxmlformats.org/officeDocument/2006/relationships/hyperlink" Target="mailto:rojam@oceansparkle.in" TargetMode="External"/><Relationship Id="rId15" Type="http://schemas.openxmlformats.org/officeDocument/2006/relationships/hyperlink" Target="mailto:management@polestarmaritime.com" TargetMode="External"/><Relationship Id="rId10" Type="http://schemas.openxmlformats.org/officeDocument/2006/relationships/hyperlink" Target="mailto:safaritravel11@yahoo.in" TargetMode="External"/><Relationship Id="rId19" Type="http://schemas.openxmlformats.org/officeDocument/2006/relationships/printerSettings" Target="../printerSettings/printerSettings10.bin"/><Relationship Id="rId4" Type="http://schemas.openxmlformats.org/officeDocument/2006/relationships/hyperlink" Target="mailto:shipping@sadhav.com" TargetMode="External"/><Relationship Id="rId9" Type="http://schemas.openxmlformats.org/officeDocument/2006/relationships/hyperlink" Target="mailto:bapasitaram764@gmail.com" TargetMode="External"/><Relationship Id="rId14" Type="http://schemas.openxmlformats.org/officeDocument/2006/relationships/hyperlink" Target="mailto:navigation@aeromarineindia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kkenterprise72@gmail.com" TargetMode="External"/><Relationship Id="rId13" Type="http://schemas.openxmlformats.org/officeDocument/2006/relationships/hyperlink" Target="mailto:safaritravel11@yahoo.in" TargetMode="External"/><Relationship Id="rId3" Type="http://schemas.openxmlformats.org/officeDocument/2006/relationships/hyperlink" Target="mailto:management@polestarmaritime.com" TargetMode="External"/><Relationship Id="rId7" Type="http://schemas.openxmlformats.org/officeDocument/2006/relationships/hyperlink" Target="mailto:kthsvj@gmail.com" TargetMode="External"/><Relationship Id="rId12" Type="http://schemas.openxmlformats.org/officeDocument/2006/relationships/hyperlink" Target="mailto:thegrandbajarangent@gmail.com" TargetMode="External"/><Relationship Id="rId2" Type="http://schemas.openxmlformats.org/officeDocument/2006/relationships/hyperlink" Target="mailto:shipping@sadhav.com" TargetMode="External"/><Relationship Id="rId1" Type="http://schemas.openxmlformats.org/officeDocument/2006/relationships/hyperlink" Target="mailto:amsenterprise.jamnagar@gmail.com" TargetMode="External"/><Relationship Id="rId6" Type="http://schemas.openxmlformats.org/officeDocument/2006/relationships/hyperlink" Target="mailto:rojam@oceansparkle.in" TargetMode="External"/><Relationship Id="rId11" Type="http://schemas.openxmlformats.org/officeDocument/2006/relationships/hyperlink" Target="mailto:safaritravel11@yahoo.in" TargetMode="External"/><Relationship Id="rId5" Type="http://schemas.openxmlformats.org/officeDocument/2006/relationships/hyperlink" Target="mailto:bapasitaram764@gmail.com" TargetMode="External"/><Relationship Id="rId15" Type="http://schemas.openxmlformats.org/officeDocument/2006/relationships/printerSettings" Target="../printerSettings/printerSettings11.bin"/><Relationship Id="rId10" Type="http://schemas.openxmlformats.org/officeDocument/2006/relationships/hyperlink" Target="mailto:safaritravel11@yahoo.in" TargetMode="External"/><Relationship Id="rId4" Type="http://schemas.openxmlformats.org/officeDocument/2006/relationships/hyperlink" Target="mailto:rojam@oceansparkle.in" TargetMode="External"/><Relationship Id="rId9" Type="http://schemas.openxmlformats.org/officeDocument/2006/relationships/hyperlink" Target="mailto:navigation@aeromarineindia.com" TargetMode="External"/><Relationship Id="rId14" Type="http://schemas.openxmlformats.org/officeDocument/2006/relationships/hyperlink" Target="mailto:bapasitaram764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afaritravel11@yahoo.in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amsenterprise.jamnagar@gmail.com" TargetMode="External"/><Relationship Id="rId7" Type="http://schemas.openxmlformats.org/officeDocument/2006/relationships/hyperlink" Target="mailto:safaritravel11@yahoo.in" TargetMode="External"/><Relationship Id="rId12" Type="http://schemas.openxmlformats.org/officeDocument/2006/relationships/hyperlink" Target="mailto:thegrandbajarangent@gmail.com" TargetMode="External"/><Relationship Id="rId2" Type="http://schemas.openxmlformats.org/officeDocument/2006/relationships/hyperlink" Target="mailto:management@polestarmaritime.com" TargetMode="External"/><Relationship Id="rId1" Type="http://schemas.openxmlformats.org/officeDocument/2006/relationships/hyperlink" Target="mailto:kthsvj@gmail.com" TargetMode="External"/><Relationship Id="rId6" Type="http://schemas.openxmlformats.org/officeDocument/2006/relationships/hyperlink" Target="mailto:samirshah1381@gmail.com" TargetMode="External"/><Relationship Id="rId11" Type="http://schemas.openxmlformats.org/officeDocument/2006/relationships/hyperlink" Target="mailto:kkmatang70000@gmail.com" TargetMode="External"/><Relationship Id="rId5" Type="http://schemas.openxmlformats.org/officeDocument/2006/relationships/hyperlink" Target="mailto:kkenterprise72@gmail.com" TargetMode="External"/><Relationship Id="rId10" Type="http://schemas.openxmlformats.org/officeDocument/2006/relationships/hyperlink" Target="mailto:thegrandbajarangent@gmail.com" TargetMode="External"/><Relationship Id="rId4" Type="http://schemas.openxmlformats.org/officeDocument/2006/relationships/hyperlink" Target="mailto:kthsvi@gmail.com" TargetMode="External"/><Relationship Id="rId9" Type="http://schemas.openxmlformats.org/officeDocument/2006/relationships/hyperlink" Target="mailto:bapasitaram764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msenterprise.jamnagar@gmail.com" TargetMode="External"/><Relationship Id="rId13" Type="http://schemas.openxmlformats.org/officeDocument/2006/relationships/hyperlink" Target="mailto:amsenterprise.jamnagar@gmail.com" TargetMode="External"/><Relationship Id="rId3" Type="http://schemas.openxmlformats.org/officeDocument/2006/relationships/hyperlink" Target="mailto:vasu@fairwaymarineservices.com" TargetMode="External"/><Relationship Id="rId7" Type="http://schemas.openxmlformats.org/officeDocument/2006/relationships/hyperlink" Target="mailto:rojam@oceansparkle.in" TargetMode="External"/><Relationship Id="rId12" Type="http://schemas.openxmlformats.org/officeDocument/2006/relationships/hyperlink" Target="mailto:kkmatang70000@gmail.com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mailto:shipping@sadhav.com" TargetMode="External"/><Relationship Id="rId16" Type="http://schemas.openxmlformats.org/officeDocument/2006/relationships/hyperlink" Target="mailto:safaritravel11@yahoo.in" TargetMode="External"/><Relationship Id="rId1" Type="http://schemas.openxmlformats.org/officeDocument/2006/relationships/hyperlink" Target="mailto:kthsvj@gmail.com" TargetMode="External"/><Relationship Id="rId6" Type="http://schemas.openxmlformats.org/officeDocument/2006/relationships/hyperlink" Target="mailto:rojam@oceansparkle.in" TargetMode="External"/><Relationship Id="rId11" Type="http://schemas.openxmlformats.org/officeDocument/2006/relationships/hyperlink" Target="mailto:safaritravel11@yahoo.in" TargetMode="External"/><Relationship Id="rId5" Type="http://schemas.openxmlformats.org/officeDocument/2006/relationships/hyperlink" Target="mailto:management@polestarmaritime.com" TargetMode="External"/><Relationship Id="rId15" Type="http://schemas.openxmlformats.org/officeDocument/2006/relationships/hyperlink" Target="mailto:safaritravel11@yahoo.in" TargetMode="External"/><Relationship Id="rId10" Type="http://schemas.openxmlformats.org/officeDocument/2006/relationships/hyperlink" Target="mailto:safaritravel11@yahoo.in" TargetMode="External"/><Relationship Id="rId4" Type="http://schemas.openxmlformats.org/officeDocument/2006/relationships/hyperlink" Target="mailto:kthsvj@gmail.com" TargetMode="External"/><Relationship Id="rId9" Type="http://schemas.openxmlformats.org/officeDocument/2006/relationships/hyperlink" Target="mailto:bapasitaram764@gmail.com" TargetMode="External"/><Relationship Id="rId14" Type="http://schemas.openxmlformats.org/officeDocument/2006/relationships/hyperlink" Target="mailto:amsenterprise.jamnagar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rojam@oceansparkle.in" TargetMode="External"/><Relationship Id="rId13" Type="http://schemas.openxmlformats.org/officeDocument/2006/relationships/hyperlink" Target="mailto:kkenterprise72@gmail.com" TargetMode="External"/><Relationship Id="rId3" Type="http://schemas.openxmlformats.org/officeDocument/2006/relationships/hyperlink" Target="mailto:safaritravel11@yahoo.in" TargetMode="External"/><Relationship Id="rId7" Type="http://schemas.openxmlformats.org/officeDocument/2006/relationships/hyperlink" Target="mailto:rojam@oceansparkle.in" TargetMode="External"/><Relationship Id="rId12" Type="http://schemas.openxmlformats.org/officeDocument/2006/relationships/hyperlink" Target="mailto:amsenterprise.jamnagar@gmail.com" TargetMode="External"/><Relationship Id="rId2" Type="http://schemas.openxmlformats.org/officeDocument/2006/relationships/hyperlink" Target="mailto:safaritravel11@yahoo.in" TargetMode="External"/><Relationship Id="rId1" Type="http://schemas.openxmlformats.org/officeDocument/2006/relationships/hyperlink" Target="mailto:amsenterprise.jamnagar@gmail.com" TargetMode="External"/><Relationship Id="rId6" Type="http://schemas.openxmlformats.org/officeDocument/2006/relationships/hyperlink" Target="mailto:kthsvj@gmail.com" TargetMode="External"/><Relationship Id="rId11" Type="http://schemas.openxmlformats.org/officeDocument/2006/relationships/hyperlink" Target="mailto:amsenterprise.jamnagar@gmail.com" TargetMode="External"/><Relationship Id="rId5" Type="http://schemas.openxmlformats.org/officeDocument/2006/relationships/hyperlink" Target="mailto:shipping@sadhav.com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mailto:bapasitaram764@gmail.com" TargetMode="External"/><Relationship Id="rId4" Type="http://schemas.openxmlformats.org/officeDocument/2006/relationships/hyperlink" Target="mailto:management@polestarmaritime.com" TargetMode="External"/><Relationship Id="rId9" Type="http://schemas.openxmlformats.org/officeDocument/2006/relationships/hyperlink" Target="mailto:kkenterprise72@gmail.com" TargetMode="External"/><Relationship Id="rId14" Type="http://schemas.openxmlformats.org/officeDocument/2006/relationships/hyperlink" Target="mailto:navigation@aeromarineindia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kthsvj@gmail.com" TargetMode="External"/><Relationship Id="rId13" Type="http://schemas.openxmlformats.org/officeDocument/2006/relationships/hyperlink" Target="mailto:safaritravel11@yahoo.in" TargetMode="External"/><Relationship Id="rId18" Type="http://schemas.openxmlformats.org/officeDocument/2006/relationships/printerSettings" Target="../printerSettings/printerSettings5.bin"/><Relationship Id="rId3" Type="http://schemas.openxmlformats.org/officeDocument/2006/relationships/hyperlink" Target="mailto:navigation@aeromarineindia.com" TargetMode="External"/><Relationship Id="rId7" Type="http://schemas.openxmlformats.org/officeDocument/2006/relationships/hyperlink" Target="mailto:shipping@sadhav.com" TargetMode="External"/><Relationship Id="rId12" Type="http://schemas.openxmlformats.org/officeDocument/2006/relationships/hyperlink" Target="mailto:thegrandbajarangent@gmail.com" TargetMode="External"/><Relationship Id="rId17" Type="http://schemas.openxmlformats.org/officeDocument/2006/relationships/hyperlink" Target="mailto:safaritravel11@yahoo.in" TargetMode="External"/><Relationship Id="rId2" Type="http://schemas.openxmlformats.org/officeDocument/2006/relationships/hyperlink" Target="mailto:safaritravel11@yahoo.in" TargetMode="External"/><Relationship Id="rId16" Type="http://schemas.openxmlformats.org/officeDocument/2006/relationships/hyperlink" Target="mailto:amsenterprise.jamnagar@gmail.com" TargetMode="External"/><Relationship Id="rId1" Type="http://schemas.openxmlformats.org/officeDocument/2006/relationships/hyperlink" Target="mailto:safaritravel11@yahoo.in" TargetMode="External"/><Relationship Id="rId6" Type="http://schemas.openxmlformats.org/officeDocument/2006/relationships/hyperlink" Target="mailto:rojam@oceansparkle.in" TargetMode="External"/><Relationship Id="rId11" Type="http://schemas.openxmlformats.org/officeDocument/2006/relationships/hyperlink" Target="mailto:bapasitaram764@gmail.com" TargetMode="External"/><Relationship Id="rId5" Type="http://schemas.openxmlformats.org/officeDocument/2006/relationships/hyperlink" Target="mailto:rojam@oceansparkle.in" TargetMode="External"/><Relationship Id="rId15" Type="http://schemas.openxmlformats.org/officeDocument/2006/relationships/hyperlink" Target="mailto:kkmatang70000@gmail.com" TargetMode="External"/><Relationship Id="rId10" Type="http://schemas.openxmlformats.org/officeDocument/2006/relationships/hyperlink" Target="mailto:navigation@aeromarineindia.com" TargetMode="External"/><Relationship Id="rId4" Type="http://schemas.openxmlformats.org/officeDocument/2006/relationships/hyperlink" Target="mailto:bapasitaram764@gmail.com" TargetMode="External"/><Relationship Id="rId9" Type="http://schemas.openxmlformats.org/officeDocument/2006/relationships/hyperlink" Target="mailto:management@polestarmaritime.com" TargetMode="External"/><Relationship Id="rId14" Type="http://schemas.openxmlformats.org/officeDocument/2006/relationships/hyperlink" Target="mailto:amsenterprise.jamnagar@gmail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kkenterprise72@gmail.com" TargetMode="External"/><Relationship Id="rId13" Type="http://schemas.openxmlformats.org/officeDocument/2006/relationships/hyperlink" Target="mailto:safaritravel11@yahoo.in" TargetMode="External"/><Relationship Id="rId18" Type="http://schemas.openxmlformats.org/officeDocument/2006/relationships/hyperlink" Target="mailto:thegrandbajarangent@gmail.com" TargetMode="External"/><Relationship Id="rId3" Type="http://schemas.openxmlformats.org/officeDocument/2006/relationships/hyperlink" Target="mailto:shipping@sadhav.com" TargetMode="External"/><Relationship Id="rId7" Type="http://schemas.openxmlformats.org/officeDocument/2006/relationships/hyperlink" Target="mailto:management@polestarmaritime.com" TargetMode="External"/><Relationship Id="rId12" Type="http://schemas.openxmlformats.org/officeDocument/2006/relationships/hyperlink" Target="mailto:safaritravel11@yahoo.in" TargetMode="External"/><Relationship Id="rId17" Type="http://schemas.openxmlformats.org/officeDocument/2006/relationships/hyperlink" Target="mailto:safaritravel11@yahoo.in" TargetMode="External"/><Relationship Id="rId2" Type="http://schemas.openxmlformats.org/officeDocument/2006/relationships/hyperlink" Target="mailto:rojam@oceansparkle.in" TargetMode="External"/><Relationship Id="rId16" Type="http://schemas.openxmlformats.org/officeDocument/2006/relationships/hyperlink" Target="mailto:safaritravel11@yahoo.in" TargetMode="External"/><Relationship Id="rId1" Type="http://schemas.openxmlformats.org/officeDocument/2006/relationships/hyperlink" Target="mailto:rojam@oceansparkle.in" TargetMode="External"/><Relationship Id="rId6" Type="http://schemas.openxmlformats.org/officeDocument/2006/relationships/hyperlink" Target="mailto:safaritravel11@yahoo.in" TargetMode="External"/><Relationship Id="rId11" Type="http://schemas.openxmlformats.org/officeDocument/2006/relationships/hyperlink" Target="mailto:amsenterprise.jamnagar@gmail.com" TargetMode="External"/><Relationship Id="rId5" Type="http://schemas.openxmlformats.org/officeDocument/2006/relationships/hyperlink" Target="mailto:safaritravel11@yahoo.in" TargetMode="External"/><Relationship Id="rId15" Type="http://schemas.openxmlformats.org/officeDocument/2006/relationships/hyperlink" Target="mailto:kkenterprise72@gmail.com" TargetMode="External"/><Relationship Id="rId10" Type="http://schemas.openxmlformats.org/officeDocument/2006/relationships/hyperlink" Target="mailto:bapasitaram764@gmail.com" TargetMode="External"/><Relationship Id="rId19" Type="http://schemas.openxmlformats.org/officeDocument/2006/relationships/printerSettings" Target="../printerSettings/printerSettings6.bin"/><Relationship Id="rId4" Type="http://schemas.openxmlformats.org/officeDocument/2006/relationships/hyperlink" Target="mailto:kthsvj@gmail.com" TargetMode="External"/><Relationship Id="rId9" Type="http://schemas.openxmlformats.org/officeDocument/2006/relationships/hyperlink" Target="mailto:amsenterprise.jamnagar@gmail.com" TargetMode="External"/><Relationship Id="rId14" Type="http://schemas.openxmlformats.org/officeDocument/2006/relationships/hyperlink" Target="mailto:navigation@aeromarineindia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rojam@oceansparkle.in" TargetMode="External"/><Relationship Id="rId13" Type="http://schemas.openxmlformats.org/officeDocument/2006/relationships/hyperlink" Target="mailto:kkmatang70000@gmail.com" TargetMode="External"/><Relationship Id="rId18" Type="http://schemas.openxmlformats.org/officeDocument/2006/relationships/hyperlink" Target="mailto:kkmatang70000@gmail.com" TargetMode="External"/><Relationship Id="rId3" Type="http://schemas.openxmlformats.org/officeDocument/2006/relationships/hyperlink" Target="mailto:thegrandbajarangent@gmail.com" TargetMode="External"/><Relationship Id="rId7" Type="http://schemas.openxmlformats.org/officeDocument/2006/relationships/hyperlink" Target="mailto:rojam@oceansparkle.in" TargetMode="External"/><Relationship Id="rId12" Type="http://schemas.openxmlformats.org/officeDocument/2006/relationships/hyperlink" Target="mailto:kkenterprise72@gmail.com" TargetMode="External"/><Relationship Id="rId17" Type="http://schemas.openxmlformats.org/officeDocument/2006/relationships/hyperlink" Target="mailto:navigation@aeromarineindia.com" TargetMode="External"/><Relationship Id="rId2" Type="http://schemas.openxmlformats.org/officeDocument/2006/relationships/hyperlink" Target="mailto:safaritravel11@yahoo.in" TargetMode="External"/><Relationship Id="rId16" Type="http://schemas.openxmlformats.org/officeDocument/2006/relationships/hyperlink" Target="mailto:bapasitaram764@gmail.com" TargetMode="External"/><Relationship Id="rId20" Type="http://schemas.openxmlformats.org/officeDocument/2006/relationships/printerSettings" Target="../printerSettings/printerSettings7.bin"/><Relationship Id="rId1" Type="http://schemas.openxmlformats.org/officeDocument/2006/relationships/hyperlink" Target="mailto:kkenterprise72@gmail.com" TargetMode="External"/><Relationship Id="rId6" Type="http://schemas.openxmlformats.org/officeDocument/2006/relationships/hyperlink" Target="mailto:shipping@sadhav.com" TargetMode="External"/><Relationship Id="rId11" Type="http://schemas.openxmlformats.org/officeDocument/2006/relationships/hyperlink" Target="mailto:safaritravel11@yahoo.in" TargetMode="External"/><Relationship Id="rId5" Type="http://schemas.openxmlformats.org/officeDocument/2006/relationships/hyperlink" Target="mailto:amsenterprise.jamnagar@gmail.com" TargetMode="External"/><Relationship Id="rId15" Type="http://schemas.openxmlformats.org/officeDocument/2006/relationships/hyperlink" Target="mailto:amsenterprise.jamnagar@gmail.com" TargetMode="External"/><Relationship Id="rId10" Type="http://schemas.openxmlformats.org/officeDocument/2006/relationships/hyperlink" Target="mailto:bapasitaram764@gmail.com" TargetMode="External"/><Relationship Id="rId19" Type="http://schemas.openxmlformats.org/officeDocument/2006/relationships/hyperlink" Target="mailto:navigation@aeromarineindia.com" TargetMode="External"/><Relationship Id="rId4" Type="http://schemas.openxmlformats.org/officeDocument/2006/relationships/hyperlink" Target="mailto:kthsvj@gmail.com" TargetMode="External"/><Relationship Id="rId9" Type="http://schemas.openxmlformats.org/officeDocument/2006/relationships/hyperlink" Target="mailto:management@polestarmaritime.com" TargetMode="External"/><Relationship Id="rId14" Type="http://schemas.openxmlformats.org/officeDocument/2006/relationships/hyperlink" Target="mailto:safaritravel11@yahoo.in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shipping@sadhav.com" TargetMode="External"/><Relationship Id="rId13" Type="http://schemas.openxmlformats.org/officeDocument/2006/relationships/hyperlink" Target="mailto:kthsvj@gmail.com" TargetMode="External"/><Relationship Id="rId3" Type="http://schemas.openxmlformats.org/officeDocument/2006/relationships/hyperlink" Target="mailto:kkenterprise72@gmail.com" TargetMode="External"/><Relationship Id="rId7" Type="http://schemas.openxmlformats.org/officeDocument/2006/relationships/hyperlink" Target="mailto:bapasitaram764@gmail.com" TargetMode="External"/><Relationship Id="rId12" Type="http://schemas.openxmlformats.org/officeDocument/2006/relationships/hyperlink" Target="mailto:safaritravel11@yahoo.in" TargetMode="External"/><Relationship Id="rId17" Type="http://schemas.openxmlformats.org/officeDocument/2006/relationships/printerSettings" Target="../printerSettings/printerSettings8.bin"/><Relationship Id="rId2" Type="http://schemas.openxmlformats.org/officeDocument/2006/relationships/hyperlink" Target="mailto:navigation@aeromarineindia.com" TargetMode="External"/><Relationship Id="rId16" Type="http://schemas.openxmlformats.org/officeDocument/2006/relationships/hyperlink" Target="mailto:navigation@aeromarineindia.com" TargetMode="External"/><Relationship Id="rId1" Type="http://schemas.openxmlformats.org/officeDocument/2006/relationships/hyperlink" Target="mailto:kkmatang70000@gmail.com" TargetMode="External"/><Relationship Id="rId6" Type="http://schemas.openxmlformats.org/officeDocument/2006/relationships/hyperlink" Target="mailto:amsenterprise.jamnagar@gmail.com" TargetMode="External"/><Relationship Id="rId11" Type="http://schemas.openxmlformats.org/officeDocument/2006/relationships/hyperlink" Target="mailto:safaritravel11@yahoo.in" TargetMode="External"/><Relationship Id="rId5" Type="http://schemas.openxmlformats.org/officeDocument/2006/relationships/hyperlink" Target="mailto:management@polestarmaritime.com" TargetMode="External"/><Relationship Id="rId15" Type="http://schemas.openxmlformats.org/officeDocument/2006/relationships/hyperlink" Target="mailto:thegrandbajarangent@gmail.com" TargetMode="External"/><Relationship Id="rId10" Type="http://schemas.openxmlformats.org/officeDocument/2006/relationships/hyperlink" Target="mailto:rojam@oceansparkle.in" TargetMode="External"/><Relationship Id="rId4" Type="http://schemas.openxmlformats.org/officeDocument/2006/relationships/hyperlink" Target="mailto:bapasitaram764@gmail.com" TargetMode="External"/><Relationship Id="rId9" Type="http://schemas.openxmlformats.org/officeDocument/2006/relationships/hyperlink" Target="mailto:rojam@oceansparkle.in" TargetMode="External"/><Relationship Id="rId14" Type="http://schemas.openxmlformats.org/officeDocument/2006/relationships/hyperlink" Target="mailto:amsenterprise.jamnagar@gmail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safaritravel11@yahoo.in" TargetMode="External"/><Relationship Id="rId13" Type="http://schemas.openxmlformats.org/officeDocument/2006/relationships/hyperlink" Target="mailto:kkenterprise72@gmail.com" TargetMode="External"/><Relationship Id="rId3" Type="http://schemas.openxmlformats.org/officeDocument/2006/relationships/hyperlink" Target="mailto:management@polestarmaritime.com" TargetMode="External"/><Relationship Id="rId7" Type="http://schemas.openxmlformats.org/officeDocument/2006/relationships/hyperlink" Target="mailto:navigation@aeromarineindia.com" TargetMode="External"/><Relationship Id="rId12" Type="http://schemas.openxmlformats.org/officeDocument/2006/relationships/hyperlink" Target="mailto:kkenterprise72@gmail.com" TargetMode="External"/><Relationship Id="rId17" Type="http://schemas.openxmlformats.org/officeDocument/2006/relationships/printerSettings" Target="../printerSettings/printerSettings9.bin"/><Relationship Id="rId2" Type="http://schemas.openxmlformats.org/officeDocument/2006/relationships/hyperlink" Target="mailto:kthsvj@gmail.com" TargetMode="External"/><Relationship Id="rId16" Type="http://schemas.openxmlformats.org/officeDocument/2006/relationships/hyperlink" Target="mailto:amsenterprise.jamnagar@gmail.com" TargetMode="External"/><Relationship Id="rId1" Type="http://schemas.openxmlformats.org/officeDocument/2006/relationships/hyperlink" Target="mailto:thegrandbajarangent@gmail.com" TargetMode="External"/><Relationship Id="rId6" Type="http://schemas.openxmlformats.org/officeDocument/2006/relationships/hyperlink" Target="mailto:rojam@oceansparkle.in" TargetMode="External"/><Relationship Id="rId11" Type="http://schemas.openxmlformats.org/officeDocument/2006/relationships/hyperlink" Target="mailto:shipping@sadhav.com" TargetMode="External"/><Relationship Id="rId5" Type="http://schemas.openxmlformats.org/officeDocument/2006/relationships/hyperlink" Target="mailto:rojam@oceansparkle.in" TargetMode="External"/><Relationship Id="rId15" Type="http://schemas.openxmlformats.org/officeDocument/2006/relationships/hyperlink" Target="mailto:thegrandbajarangent@gmail.com" TargetMode="External"/><Relationship Id="rId10" Type="http://schemas.openxmlformats.org/officeDocument/2006/relationships/hyperlink" Target="mailto:bapasitaram764@gmail.com" TargetMode="External"/><Relationship Id="rId4" Type="http://schemas.openxmlformats.org/officeDocument/2006/relationships/hyperlink" Target="mailto:amsenterprise.jamnagar@gmail.com" TargetMode="External"/><Relationship Id="rId9" Type="http://schemas.openxmlformats.org/officeDocument/2006/relationships/hyperlink" Target="mailto:safaritravel11@yahoo.in" TargetMode="External"/><Relationship Id="rId14" Type="http://schemas.openxmlformats.org/officeDocument/2006/relationships/hyperlink" Target="mailto:thegrandbajarangen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5"/>
  <sheetViews>
    <sheetView topLeftCell="A2" zoomScale="85" zoomScaleNormal="85" workbookViewId="0">
      <selection activeCell="B2" sqref="B2"/>
    </sheetView>
  </sheetViews>
  <sheetFormatPr defaultRowHeight="15"/>
  <cols>
    <col min="1" max="1" width="3.42578125" customWidth="1"/>
    <col min="2" max="2" width="10" customWidth="1"/>
    <col min="3" max="3" width="9.5703125" customWidth="1"/>
    <col min="7" max="7" width="9.5703125" bestFit="1" customWidth="1"/>
    <col min="10" max="10" width="10.85546875" bestFit="1" customWidth="1"/>
    <col min="12" max="12" width="10.140625" customWidth="1"/>
    <col min="13" max="14" width="10.140625" bestFit="1" customWidth="1"/>
  </cols>
  <sheetData>
    <row r="1" spans="1:19" ht="16.5">
      <c r="A1" s="131" t="s">
        <v>115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3"/>
    </row>
    <row r="2" spans="1:19" ht="66">
      <c r="A2" s="3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7" t="s">
        <v>17</v>
      </c>
    </row>
    <row r="3" spans="1:19" ht="168" customHeight="1">
      <c r="A3" s="8">
        <v>1</v>
      </c>
      <c r="B3" s="4" t="s">
        <v>19</v>
      </c>
      <c r="C3" s="4" t="s">
        <v>20</v>
      </c>
      <c r="D3" s="4" t="s">
        <v>41</v>
      </c>
      <c r="E3" s="4" t="s">
        <v>21</v>
      </c>
      <c r="F3" s="4">
        <v>400009</v>
      </c>
      <c r="G3" s="4" t="s">
        <v>22</v>
      </c>
      <c r="H3" s="4"/>
      <c r="I3" s="9" t="s">
        <v>23</v>
      </c>
      <c r="J3" s="10">
        <v>1058709</v>
      </c>
      <c r="K3" s="4" t="s">
        <v>35</v>
      </c>
      <c r="L3" s="2">
        <v>43953</v>
      </c>
      <c r="M3" s="2">
        <v>43955</v>
      </c>
      <c r="N3" s="2">
        <v>43957</v>
      </c>
      <c r="O3" s="11">
        <f>N3-M3</f>
        <v>2</v>
      </c>
      <c r="P3" s="2"/>
      <c r="Q3" s="6"/>
      <c r="R3" s="6"/>
      <c r="S3" s="7"/>
    </row>
    <row r="4" spans="1:19" ht="287.25" customHeight="1">
      <c r="A4" s="8">
        <v>2</v>
      </c>
      <c r="B4" s="13" t="s">
        <v>116</v>
      </c>
      <c r="C4" s="14" t="s">
        <v>42</v>
      </c>
      <c r="D4" s="15" t="s">
        <v>18</v>
      </c>
      <c r="E4" s="15" t="s">
        <v>43</v>
      </c>
      <c r="F4" s="15">
        <v>361002</v>
      </c>
      <c r="G4" s="15" t="s">
        <v>44</v>
      </c>
      <c r="H4" s="15"/>
      <c r="I4" s="16" t="s">
        <v>45</v>
      </c>
      <c r="J4" s="15">
        <v>6696000</v>
      </c>
      <c r="K4" s="15" t="s">
        <v>38</v>
      </c>
      <c r="L4" s="17">
        <v>43951</v>
      </c>
      <c r="M4" s="17">
        <v>43956</v>
      </c>
      <c r="N4" s="17">
        <v>43957</v>
      </c>
      <c r="O4" s="11">
        <f t="shared" ref="O4:O5" si="0">N4-M4</f>
        <v>1</v>
      </c>
      <c r="P4" s="15"/>
      <c r="Q4" s="15"/>
      <c r="R4" s="15"/>
      <c r="S4" s="44"/>
    </row>
    <row r="5" spans="1:19" ht="297">
      <c r="A5" s="18">
        <v>3</v>
      </c>
      <c r="B5" s="13" t="s">
        <v>117</v>
      </c>
      <c r="C5" s="19" t="s">
        <v>46</v>
      </c>
      <c r="D5" s="12" t="s">
        <v>24</v>
      </c>
      <c r="E5" s="20" t="s">
        <v>25</v>
      </c>
      <c r="F5" s="12">
        <v>400001</v>
      </c>
      <c r="G5" s="20" t="s">
        <v>26</v>
      </c>
      <c r="H5" s="12"/>
      <c r="I5" s="21" t="s">
        <v>27</v>
      </c>
      <c r="J5" s="19">
        <v>6569100</v>
      </c>
      <c r="K5" s="19" t="s">
        <v>28</v>
      </c>
      <c r="L5" s="2">
        <v>43955</v>
      </c>
      <c r="M5" s="2">
        <v>43956</v>
      </c>
      <c r="N5" s="2">
        <v>43957</v>
      </c>
      <c r="O5" s="11">
        <f t="shared" si="0"/>
        <v>1</v>
      </c>
      <c r="P5" s="12"/>
      <c r="Q5" s="12"/>
      <c r="R5" s="12"/>
      <c r="S5" s="22"/>
    </row>
    <row r="6" spans="1:19" ht="181.5">
      <c r="A6" s="18">
        <v>4</v>
      </c>
      <c r="B6" s="13" t="s">
        <v>47</v>
      </c>
      <c r="C6" s="14" t="s">
        <v>42</v>
      </c>
      <c r="D6" s="4" t="s">
        <v>18</v>
      </c>
      <c r="E6" s="15" t="s">
        <v>43</v>
      </c>
      <c r="F6" s="15">
        <v>361002</v>
      </c>
      <c r="G6" s="15" t="s">
        <v>44</v>
      </c>
      <c r="H6" s="4"/>
      <c r="I6" s="16" t="s">
        <v>45</v>
      </c>
      <c r="J6" s="4">
        <v>5238000</v>
      </c>
      <c r="K6" s="4" t="s">
        <v>48</v>
      </c>
      <c r="L6" s="17">
        <v>43951</v>
      </c>
      <c r="M6" s="17">
        <v>43956</v>
      </c>
      <c r="N6" s="2">
        <v>43957</v>
      </c>
      <c r="O6" s="11">
        <f>N6-M6</f>
        <v>1</v>
      </c>
      <c r="P6" s="4"/>
      <c r="Q6" s="4"/>
      <c r="R6" s="4"/>
      <c r="S6" s="7"/>
    </row>
    <row r="7" spans="1:19" ht="270" customHeight="1">
      <c r="A7" s="18">
        <v>5</v>
      </c>
      <c r="B7" s="13" t="s">
        <v>118</v>
      </c>
      <c r="C7" s="19" t="s">
        <v>46</v>
      </c>
      <c r="D7" s="12" t="s">
        <v>24</v>
      </c>
      <c r="E7" s="20" t="s">
        <v>25</v>
      </c>
      <c r="F7" s="12">
        <v>400001</v>
      </c>
      <c r="G7" s="20" t="s">
        <v>26</v>
      </c>
      <c r="H7" s="12"/>
      <c r="I7" s="21" t="s">
        <v>27</v>
      </c>
      <c r="J7" s="4">
        <v>5121450</v>
      </c>
      <c r="K7" s="4" t="s">
        <v>48</v>
      </c>
      <c r="L7" s="2">
        <v>43955</v>
      </c>
      <c r="M7" s="2">
        <v>43956</v>
      </c>
      <c r="N7" s="17">
        <v>43957</v>
      </c>
      <c r="O7" s="11">
        <f t="shared" ref="O7" si="1">N7-M7</f>
        <v>1</v>
      </c>
      <c r="P7" s="4"/>
      <c r="Q7" s="4"/>
      <c r="R7" s="4"/>
      <c r="S7" s="7"/>
    </row>
    <row r="8" spans="1:19" ht="297">
      <c r="A8" s="3">
        <v>6</v>
      </c>
      <c r="B8" s="13" t="s">
        <v>49</v>
      </c>
      <c r="C8" s="21" t="s">
        <v>50</v>
      </c>
      <c r="D8" s="4" t="s">
        <v>51</v>
      </c>
      <c r="E8" s="23" t="s">
        <v>29</v>
      </c>
      <c r="F8" s="4">
        <v>361010</v>
      </c>
      <c r="G8" s="23" t="s">
        <v>30</v>
      </c>
      <c r="H8" s="24"/>
      <c r="I8" s="25" t="s">
        <v>31</v>
      </c>
      <c r="J8" s="19">
        <v>86850</v>
      </c>
      <c r="K8" s="19" t="s">
        <v>39</v>
      </c>
      <c r="L8" s="2">
        <v>43954</v>
      </c>
      <c r="M8" s="2">
        <v>43956</v>
      </c>
      <c r="N8" s="2">
        <v>43957</v>
      </c>
      <c r="O8" s="11">
        <f>N8-M8</f>
        <v>1</v>
      </c>
      <c r="P8" s="12"/>
      <c r="Q8" s="12"/>
      <c r="R8" s="12"/>
      <c r="S8" s="22"/>
    </row>
    <row r="9" spans="1:19" ht="165">
      <c r="A9" s="18">
        <v>7</v>
      </c>
      <c r="B9" s="4" t="s">
        <v>52</v>
      </c>
      <c r="C9" s="4" t="s">
        <v>53</v>
      </c>
      <c r="D9" s="23" t="s">
        <v>36</v>
      </c>
      <c r="E9" s="23" t="s">
        <v>37</v>
      </c>
      <c r="F9" s="4">
        <v>361345</v>
      </c>
      <c r="G9" s="4">
        <v>9277355997</v>
      </c>
      <c r="H9" s="4"/>
      <c r="I9" s="9" t="s">
        <v>40</v>
      </c>
      <c r="J9" s="5">
        <v>99259</v>
      </c>
      <c r="K9" s="4" t="s">
        <v>54</v>
      </c>
      <c r="L9" s="2">
        <v>43942</v>
      </c>
      <c r="M9" s="2"/>
      <c r="N9" s="2"/>
      <c r="O9" s="11"/>
      <c r="P9" s="12"/>
      <c r="Q9" s="12"/>
      <c r="R9" s="12"/>
      <c r="S9" s="7" t="s">
        <v>134</v>
      </c>
    </row>
    <row r="10" spans="1:19" ht="292.5" customHeight="1" thickBot="1">
      <c r="A10" s="51">
        <v>8</v>
      </c>
      <c r="B10" s="53" t="s">
        <v>33</v>
      </c>
      <c r="C10" s="83" t="s">
        <v>32</v>
      </c>
      <c r="D10" s="83"/>
      <c r="E10" s="84"/>
      <c r="F10" s="84"/>
      <c r="G10" s="84"/>
      <c r="H10" s="84"/>
      <c r="I10" s="84"/>
      <c r="J10" s="52">
        <v>30247</v>
      </c>
      <c r="K10" s="52" t="s">
        <v>55</v>
      </c>
      <c r="L10" s="85">
        <v>43956</v>
      </c>
      <c r="M10" s="85">
        <v>43957</v>
      </c>
      <c r="N10" s="85">
        <v>43959</v>
      </c>
      <c r="O10" s="86">
        <f t="shared" ref="O10" si="2">N10-M10</f>
        <v>2</v>
      </c>
      <c r="P10" s="84"/>
      <c r="Q10" s="84"/>
      <c r="R10" s="84"/>
      <c r="S10" s="87"/>
    </row>
    <row r="11" spans="1:19" ht="15" customHeight="1">
      <c r="A11" s="64"/>
      <c r="B11" s="64"/>
      <c r="C11" s="64"/>
      <c r="D11" s="64"/>
      <c r="E11" s="59"/>
      <c r="F11" s="64"/>
      <c r="G11" s="68"/>
      <c r="H11" s="64"/>
      <c r="I11" s="72"/>
      <c r="J11" s="78"/>
      <c r="K11" s="71"/>
      <c r="L11" s="61"/>
      <c r="M11" s="61"/>
      <c r="N11" s="61"/>
      <c r="O11" s="63"/>
      <c r="P11" s="64"/>
      <c r="Q11" s="64"/>
      <c r="R11" s="64"/>
      <c r="S11" s="64"/>
    </row>
    <row r="12" spans="1:19" ht="15" customHeight="1">
      <c r="A12" s="78"/>
      <c r="B12" s="80"/>
      <c r="C12" s="75"/>
      <c r="D12" s="75"/>
      <c r="E12" s="75"/>
      <c r="F12" s="81"/>
      <c r="G12" s="75"/>
      <c r="H12" s="45"/>
      <c r="I12" s="60"/>
      <c r="J12" s="82"/>
      <c r="K12" s="62"/>
      <c r="L12" s="62"/>
      <c r="M12" s="62"/>
      <c r="N12" s="61"/>
      <c r="O12" s="63"/>
      <c r="P12" s="62"/>
      <c r="Q12" s="63"/>
      <c r="R12" s="63"/>
      <c r="S12" s="81"/>
    </row>
    <row r="13" spans="1:19" ht="15" customHeight="1">
      <c r="A13" s="78"/>
      <c r="B13" s="58"/>
      <c r="C13" s="59"/>
      <c r="D13" s="59"/>
      <c r="E13" s="59"/>
      <c r="F13" s="57"/>
      <c r="G13" s="59"/>
      <c r="H13" s="46"/>
      <c r="I13" s="69"/>
      <c r="J13" s="78"/>
      <c r="K13" s="61"/>
      <c r="L13" s="61"/>
      <c r="M13" s="62"/>
      <c r="N13" s="61"/>
      <c r="O13" s="63"/>
      <c r="P13" s="57"/>
      <c r="Q13" s="57"/>
      <c r="R13" s="57"/>
      <c r="S13" s="57"/>
    </row>
    <row r="14" spans="1:19" ht="15" customHeight="1">
      <c r="A14" s="57"/>
      <c r="B14" s="58"/>
      <c r="C14" s="59"/>
      <c r="D14" s="59"/>
      <c r="E14" s="59"/>
      <c r="F14" s="57"/>
      <c r="G14" s="57"/>
      <c r="H14" s="57"/>
      <c r="I14" s="60"/>
      <c r="J14" s="57"/>
      <c r="K14" s="57"/>
      <c r="L14" s="61"/>
      <c r="M14" s="62"/>
      <c r="N14" s="61"/>
      <c r="O14" s="63"/>
      <c r="P14" s="57"/>
      <c r="Q14" s="57"/>
      <c r="R14" s="57"/>
      <c r="S14" s="57"/>
    </row>
    <row r="15" spans="1:19" ht="15" customHeight="1">
      <c r="A15" s="57"/>
      <c r="B15" s="64"/>
      <c r="C15" s="64"/>
      <c r="D15" s="65"/>
      <c r="E15" s="66"/>
      <c r="F15" s="64"/>
      <c r="G15" s="65"/>
      <c r="H15" s="46"/>
      <c r="I15" s="60"/>
      <c r="J15" s="64"/>
      <c r="K15" s="64"/>
      <c r="L15" s="61"/>
      <c r="M15" s="61"/>
      <c r="N15" s="61"/>
      <c r="O15" s="63"/>
      <c r="P15" s="64"/>
      <c r="Q15" s="64"/>
      <c r="R15" s="64"/>
      <c r="S15" s="64"/>
    </row>
    <row r="16" spans="1:19" ht="15" customHeight="1">
      <c r="A16" s="64"/>
      <c r="B16" s="64"/>
      <c r="C16" s="64"/>
      <c r="D16" s="67"/>
      <c r="E16" s="68"/>
      <c r="F16" s="64"/>
      <c r="G16" s="66"/>
      <c r="H16" s="45"/>
      <c r="I16" s="60"/>
      <c r="J16" s="64"/>
      <c r="K16" s="64"/>
      <c r="L16" s="61"/>
      <c r="M16" s="61"/>
      <c r="N16" s="61"/>
      <c r="O16" s="63"/>
      <c r="P16" s="64"/>
      <c r="Q16" s="64"/>
      <c r="R16" s="64"/>
      <c r="S16" s="64"/>
    </row>
    <row r="17" spans="1:19" ht="15" customHeight="1">
      <c r="A17" s="59"/>
      <c r="B17" s="59"/>
      <c r="C17" s="59"/>
      <c r="D17" s="64"/>
      <c r="E17" s="59"/>
      <c r="F17" s="59"/>
      <c r="G17" s="65"/>
      <c r="H17" s="47"/>
      <c r="I17" s="69"/>
      <c r="J17" s="59"/>
      <c r="K17" s="59"/>
      <c r="L17" s="61"/>
      <c r="M17" s="61"/>
      <c r="N17" s="61"/>
      <c r="O17" s="63"/>
      <c r="P17" s="70"/>
      <c r="Q17" s="70"/>
      <c r="R17" s="70"/>
      <c r="S17" s="70"/>
    </row>
    <row r="18" spans="1:19" ht="15" customHeight="1">
      <c r="A18" s="57"/>
      <c r="B18" s="64"/>
      <c r="C18" s="64"/>
      <c r="D18" s="57"/>
      <c r="E18" s="64"/>
      <c r="F18" s="57"/>
      <c r="G18" s="57"/>
      <c r="H18" s="57"/>
      <c r="I18" s="57"/>
      <c r="J18" s="57"/>
      <c r="K18" s="71"/>
      <c r="L18" s="61"/>
      <c r="M18" s="61"/>
      <c r="N18" s="61"/>
      <c r="O18" s="63"/>
      <c r="P18" s="57"/>
      <c r="Q18" s="57"/>
      <c r="R18" s="57"/>
      <c r="S18" s="57"/>
    </row>
    <row r="19" spans="1:19" ht="15" customHeight="1">
      <c r="A19" s="57"/>
      <c r="B19" s="64"/>
      <c r="C19" s="64"/>
      <c r="D19" s="64"/>
      <c r="E19" s="72"/>
      <c r="F19" s="64"/>
      <c r="G19" s="67"/>
      <c r="H19" s="64"/>
      <c r="I19" s="73"/>
      <c r="J19" s="64"/>
      <c r="K19" s="64"/>
      <c r="L19" s="61"/>
      <c r="M19" s="61"/>
      <c r="N19" s="61"/>
      <c r="O19" s="63"/>
      <c r="P19" s="64"/>
      <c r="Q19" s="64"/>
      <c r="R19" s="64"/>
      <c r="S19" s="64"/>
    </row>
    <row r="20" spans="1:19" ht="15" customHeight="1">
      <c r="A20" s="64"/>
      <c r="B20" s="64"/>
      <c r="C20" s="64"/>
      <c r="D20" s="64"/>
      <c r="E20" s="72"/>
      <c r="F20" s="64"/>
      <c r="G20" s="67"/>
      <c r="H20" s="64"/>
      <c r="I20" s="73"/>
      <c r="J20" s="64"/>
      <c r="K20" s="64"/>
      <c r="L20" s="61"/>
      <c r="M20" s="61"/>
      <c r="N20" s="61"/>
      <c r="O20" s="63"/>
      <c r="P20" s="64"/>
      <c r="Q20" s="64"/>
      <c r="R20" s="64"/>
      <c r="S20" s="64"/>
    </row>
    <row r="21" spans="1:19" ht="15" customHeight="1">
      <c r="A21" s="64"/>
      <c r="B21" s="64"/>
      <c r="C21" s="64"/>
      <c r="D21" s="64"/>
      <c r="E21" s="59"/>
      <c r="F21" s="64"/>
      <c r="G21" s="59"/>
      <c r="H21" s="72"/>
      <c r="I21" s="60"/>
      <c r="J21" s="64"/>
      <c r="K21" s="64"/>
      <c r="L21" s="61"/>
      <c r="M21" s="62"/>
      <c r="N21" s="61"/>
      <c r="O21" s="63"/>
      <c r="P21" s="64"/>
      <c r="Q21" s="64"/>
      <c r="R21" s="64"/>
      <c r="S21" s="64"/>
    </row>
    <row r="22" spans="1:19" ht="15" customHeight="1">
      <c r="A22" s="64"/>
      <c r="B22" s="64"/>
      <c r="C22" s="64"/>
      <c r="D22" s="59"/>
      <c r="E22" s="59"/>
      <c r="F22" s="64"/>
      <c r="G22" s="59"/>
      <c r="H22" s="46"/>
      <c r="I22" s="74"/>
      <c r="J22" s="64"/>
      <c r="K22" s="64"/>
      <c r="L22" s="61"/>
      <c r="M22" s="61"/>
      <c r="N22" s="61"/>
      <c r="O22" s="63"/>
      <c r="P22" s="64"/>
      <c r="Q22" s="64"/>
      <c r="R22" s="64"/>
      <c r="S22" s="64"/>
    </row>
    <row r="23" spans="1:19" ht="15" customHeight="1">
      <c r="A23" s="64"/>
      <c r="B23" s="58"/>
      <c r="C23" s="64"/>
      <c r="D23" s="75"/>
      <c r="E23" s="75"/>
      <c r="F23" s="64"/>
      <c r="G23" s="66"/>
      <c r="H23" s="46"/>
      <c r="I23" s="69"/>
      <c r="J23" s="64"/>
      <c r="K23" s="64"/>
      <c r="L23" s="61"/>
      <c r="M23" s="61"/>
      <c r="N23" s="61"/>
      <c r="O23" s="63"/>
      <c r="P23" s="76"/>
      <c r="Q23" s="76"/>
      <c r="R23" s="76"/>
      <c r="S23" s="76"/>
    </row>
    <row r="24" spans="1:19" ht="15" customHeight="1">
      <c r="A24" s="64"/>
      <c r="B24" s="58"/>
      <c r="C24" s="64"/>
      <c r="D24" s="59"/>
      <c r="E24" s="59"/>
      <c r="F24" s="64"/>
      <c r="G24" s="59"/>
      <c r="H24" s="46"/>
      <c r="I24" s="77"/>
      <c r="J24" s="64"/>
      <c r="K24" s="64"/>
      <c r="L24" s="61"/>
      <c r="M24" s="61"/>
      <c r="N24" s="61"/>
      <c r="O24" s="63"/>
      <c r="P24" s="64"/>
      <c r="Q24" s="64"/>
      <c r="R24" s="64"/>
      <c r="S24" s="64"/>
    </row>
    <row r="25" spans="1:19" ht="15" customHeight="1">
      <c r="A25" s="78"/>
      <c r="B25" s="78"/>
      <c r="C25" s="78"/>
      <c r="D25" s="64"/>
      <c r="E25" s="64"/>
      <c r="F25" s="78"/>
      <c r="G25" s="67"/>
      <c r="H25" s="57"/>
      <c r="I25" s="57"/>
      <c r="J25" s="78"/>
      <c r="K25" s="78"/>
      <c r="L25" s="79"/>
      <c r="M25" s="79"/>
      <c r="N25" s="57"/>
      <c r="O25" s="57"/>
      <c r="P25" s="57"/>
      <c r="Q25" s="57"/>
      <c r="R25" s="57"/>
      <c r="S25" s="57"/>
    </row>
  </sheetData>
  <mergeCells count="1">
    <mergeCell ref="A1:S1"/>
  </mergeCells>
  <hyperlinks>
    <hyperlink ref="I3" r:id="rId1"/>
    <hyperlink ref="I4" r:id="rId2"/>
    <hyperlink ref="I6" r:id="rId3"/>
    <hyperlink ref="I8" r:id="rId4"/>
    <hyperlink ref="I9" r:id="rId5"/>
  </hyperlinks>
  <pageMargins left="0.7" right="0.7" top="0.75" bottom="0.75" header="0.3" footer="0.3"/>
  <pageSetup paperSize="9" orientation="portrait" verticalDpi="0" r:id="rId6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32"/>
  <sheetViews>
    <sheetView topLeftCell="A20" workbookViewId="0">
      <selection activeCell="A20" sqref="A20:S20"/>
    </sheetView>
  </sheetViews>
  <sheetFormatPr defaultRowHeight="15"/>
  <cols>
    <col min="1" max="1" width="3.42578125" customWidth="1"/>
    <col min="2" max="2" width="11.5703125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6" max="16" width="10.140625" customWidth="1"/>
    <col min="19" max="19" width="10" customWidth="1"/>
  </cols>
  <sheetData>
    <row r="1" spans="1:19" ht="16.5">
      <c r="A1" s="134" t="s">
        <v>246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</row>
    <row r="2" spans="1:19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19" ht="247.5">
      <c r="A3" s="4">
        <v>1</v>
      </c>
      <c r="B3" s="19" t="s">
        <v>243</v>
      </c>
      <c r="C3" s="4" t="s">
        <v>108</v>
      </c>
      <c r="D3" s="23" t="s">
        <v>110</v>
      </c>
      <c r="E3" s="23" t="s">
        <v>111</v>
      </c>
      <c r="F3" s="4">
        <v>361010</v>
      </c>
      <c r="G3" s="23" t="s">
        <v>112</v>
      </c>
      <c r="H3" s="26"/>
      <c r="I3" s="121" t="s">
        <v>113</v>
      </c>
      <c r="J3" s="19">
        <v>215733</v>
      </c>
      <c r="K3" s="19" t="s">
        <v>28</v>
      </c>
      <c r="L3" s="2">
        <v>44183</v>
      </c>
      <c r="M3" s="2">
        <v>44184</v>
      </c>
      <c r="N3" s="2">
        <v>44194</v>
      </c>
      <c r="O3" s="11">
        <f t="shared" ref="O3:O4" si="0">N3-M3</f>
        <v>10</v>
      </c>
      <c r="P3" s="2">
        <v>44202</v>
      </c>
      <c r="Q3" s="19">
        <f t="shared" ref="Q3:Q4" si="1">P3-N3</f>
        <v>8</v>
      </c>
      <c r="R3" s="19">
        <f t="shared" ref="R3:R4" si="2">Q3+O3</f>
        <v>18</v>
      </c>
      <c r="S3" s="91"/>
    </row>
    <row r="4" spans="1:19" ht="115.5">
      <c r="A4" s="4">
        <v>2</v>
      </c>
      <c r="B4" s="19" t="s">
        <v>244</v>
      </c>
      <c r="C4" s="4" t="s">
        <v>108</v>
      </c>
      <c r="D4" s="23" t="s">
        <v>110</v>
      </c>
      <c r="E4" s="23" t="s">
        <v>111</v>
      </c>
      <c r="F4" s="4">
        <v>361010</v>
      </c>
      <c r="G4" s="23" t="s">
        <v>112</v>
      </c>
      <c r="H4" s="26"/>
      <c r="I4" s="121" t="s">
        <v>113</v>
      </c>
      <c r="J4" s="19">
        <v>61140</v>
      </c>
      <c r="K4" s="19" t="s">
        <v>83</v>
      </c>
      <c r="L4" s="2">
        <v>44182</v>
      </c>
      <c r="M4" s="2">
        <v>44194</v>
      </c>
      <c r="N4" s="2">
        <v>44194</v>
      </c>
      <c r="O4" s="11">
        <f t="shared" si="0"/>
        <v>0</v>
      </c>
      <c r="P4" s="2">
        <v>44195</v>
      </c>
      <c r="Q4" s="19">
        <f t="shared" si="1"/>
        <v>1</v>
      </c>
      <c r="R4" s="19">
        <f t="shared" si="2"/>
        <v>1</v>
      </c>
      <c r="S4" s="91"/>
    </row>
    <row r="5" spans="1:19" ht="264">
      <c r="A5" s="4">
        <v>3</v>
      </c>
      <c r="B5" s="30" t="s">
        <v>153</v>
      </c>
      <c r="C5" s="4" t="s">
        <v>154</v>
      </c>
      <c r="D5" s="4" t="s">
        <v>155</v>
      </c>
      <c r="E5" s="24" t="s">
        <v>156</v>
      </c>
      <c r="F5" s="19">
        <v>361005</v>
      </c>
      <c r="G5" s="28" t="s">
        <v>157</v>
      </c>
      <c r="H5" s="4"/>
      <c r="I5" s="4"/>
      <c r="J5" s="19">
        <v>194238</v>
      </c>
      <c r="K5" s="19" t="s">
        <v>245</v>
      </c>
      <c r="L5" s="2">
        <v>44186</v>
      </c>
      <c r="M5" s="2">
        <v>44194</v>
      </c>
      <c r="N5" s="2"/>
      <c r="O5" s="19"/>
      <c r="P5" s="2"/>
      <c r="Q5" s="19"/>
      <c r="R5" s="19"/>
      <c r="S5" s="19" t="s">
        <v>265</v>
      </c>
    </row>
    <row r="6" spans="1:19" ht="165">
      <c r="A6" s="4">
        <v>4</v>
      </c>
      <c r="B6" s="19" t="s">
        <v>162</v>
      </c>
      <c r="C6" s="19" t="s">
        <v>66</v>
      </c>
      <c r="D6" s="23" t="s">
        <v>67</v>
      </c>
      <c r="E6" s="23" t="s">
        <v>68</v>
      </c>
      <c r="F6" s="12">
        <v>361140</v>
      </c>
      <c r="G6" s="23" t="s">
        <v>69</v>
      </c>
      <c r="H6" s="26"/>
      <c r="I6" s="32" t="s">
        <v>70</v>
      </c>
      <c r="J6" s="19">
        <v>84900</v>
      </c>
      <c r="K6" s="2" t="s">
        <v>168</v>
      </c>
      <c r="L6" s="2">
        <v>44180</v>
      </c>
      <c r="M6" s="17">
        <v>44181</v>
      </c>
      <c r="N6" s="17">
        <v>44208</v>
      </c>
      <c r="O6" s="19">
        <f t="shared" ref="O6:O8" si="3">(N6-M6)</f>
        <v>27</v>
      </c>
      <c r="P6" s="2">
        <v>44209</v>
      </c>
      <c r="Q6" s="19">
        <f t="shared" ref="Q6" si="4">P6-N6</f>
        <v>1</v>
      </c>
      <c r="R6" s="19">
        <f t="shared" ref="R6" si="5">Q6+O6</f>
        <v>28</v>
      </c>
      <c r="S6" s="19" t="s">
        <v>254</v>
      </c>
    </row>
    <row r="7" spans="1:19" ht="132">
      <c r="A7" s="4">
        <v>5</v>
      </c>
      <c r="B7" s="19" t="s">
        <v>158</v>
      </c>
      <c r="C7" s="4" t="s">
        <v>154</v>
      </c>
      <c r="D7" s="4" t="s">
        <v>155</v>
      </c>
      <c r="E7" s="24" t="s">
        <v>156</v>
      </c>
      <c r="F7" s="19">
        <v>361005</v>
      </c>
      <c r="G7" s="28" t="s">
        <v>157</v>
      </c>
      <c r="H7" s="4"/>
      <c r="I7" s="4"/>
      <c r="J7" s="19">
        <v>312473</v>
      </c>
      <c r="K7" s="19" t="s">
        <v>248</v>
      </c>
      <c r="L7" s="2">
        <v>44197</v>
      </c>
      <c r="M7" s="2">
        <v>44200</v>
      </c>
      <c r="N7" s="2"/>
      <c r="O7" s="19"/>
      <c r="P7" s="2"/>
      <c r="Q7" s="19"/>
      <c r="R7" s="19"/>
      <c r="S7" s="19" t="s">
        <v>265</v>
      </c>
    </row>
    <row r="8" spans="1:19" ht="148.5">
      <c r="A8" s="4">
        <v>6</v>
      </c>
      <c r="B8" s="4" t="s">
        <v>19</v>
      </c>
      <c r="C8" s="4" t="s">
        <v>20</v>
      </c>
      <c r="D8" s="4" t="s">
        <v>41</v>
      </c>
      <c r="E8" s="4" t="s">
        <v>21</v>
      </c>
      <c r="F8" s="4">
        <v>400009</v>
      </c>
      <c r="G8" s="4" t="s">
        <v>22</v>
      </c>
      <c r="H8" s="4"/>
      <c r="I8" s="9" t="s">
        <v>23</v>
      </c>
      <c r="J8" s="4">
        <v>1058709</v>
      </c>
      <c r="K8" s="4" t="s">
        <v>72</v>
      </c>
      <c r="L8" s="2">
        <v>44197</v>
      </c>
      <c r="M8" s="2">
        <v>44200</v>
      </c>
      <c r="N8" s="2">
        <v>44201</v>
      </c>
      <c r="O8" s="19">
        <f t="shared" si="3"/>
        <v>1</v>
      </c>
      <c r="P8" s="2">
        <v>44204</v>
      </c>
      <c r="Q8" s="19">
        <f t="shared" ref="Q8" si="6">P8-N8</f>
        <v>3</v>
      </c>
      <c r="R8" s="19">
        <f t="shared" ref="R8" si="7">Q8+O8</f>
        <v>4</v>
      </c>
      <c r="S8" s="19"/>
    </row>
    <row r="9" spans="1:19" ht="99">
      <c r="A9" s="4">
        <v>7</v>
      </c>
      <c r="B9" s="13" t="s">
        <v>177</v>
      </c>
      <c r="C9" s="13" t="s">
        <v>178</v>
      </c>
      <c r="D9" s="13"/>
      <c r="E9" s="13" t="s">
        <v>179</v>
      </c>
      <c r="F9" s="13"/>
      <c r="G9" s="13"/>
      <c r="H9" s="13"/>
      <c r="I9" s="13"/>
      <c r="J9" s="19">
        <v>24095</v>
      </c>
      <c r="K9" s="13" t="s">
        <v>147</v>
      </c>
      <c r="L9" s="2">
        <v>44198</v>
      </c>
      <c r="M9" s="2">
        <v>44200</v>
      </c>
      <c r="N9" s="2">
        <v>44201</v>
      </c>
      <c r="O9" s="19">
        <f>(N9-M9)</f>
        <v>1</v>
      </c>
      <c r="P9" s="2">
        <v>44202</v>
      </c>
      <c r="Q9" s="19">
        <f>P9-N9</f>
        <v>1</v>
      </c>
      <c r="R9" s="19">
        <f>Q9+O9</f>
        <v>2</v>
      </c>
      <c r="S9" s="4"/>
    </row>
    <row r="10" spans="1:19" ht="181.5">
      <c r="A10" s="4">
        <v>8</v>
      </c>
      <c r="B10" s="4" t="s">
        <v>56</v>
      </c>
      <c r="C10" s="4" t="s">
        <v>57</v>
      </c>
      <c r="D10" s="4"/>
      <c r="E10" s="23" t="s">
        <v>58</v>
      </c>
      <c r="F10" s="4">
        <v>361008</v>
      </c>
      <c r="G10" s="28"/>
      <c r="H10" s="4"/>
      <c r="I10" s="24"/>
      <c r="J10" s="19">
        <v>17000</v>
      </c>
      <c r="K10" s="29">
        <v>44166</v>
      </c>
      <c r="L10" s="2">
        <v>44198</v>
      </c>
      <c r="M10" s="2">
        <v>44200</v>
      </c>
      <c r="N10" s="2">
        <v>44201</v>
      </c>
      <c r="O10" s="19">
        <f t="shared" ref="O10:O18" si="8">(N10-M10)</f>
        <v>1</v>
      </c>
      <c r="P10" s="2">
        <v>44202</v>
      </c>
      <c r="Q10" s="19">
        <f t="shared" ref="Q10:Q20" si="9">P10-N10</f>
        <v>1</v>
      </c>
      <c r="R10" s="19">
        <f t="shared" ref="R10:R20" si="10">Q10+O10</f>
        <v>2</v>
      </c>
      <c r="S10" s="19"/>
    </row>
    <row r="11" spans="1:19" ht="247.5">
      <c r="A11" s="4">
        <v>9</v>
      </c>
      <c r="B11" s="13" t="s">
        <v>117</v>
      </c>
      <c r="C11" s="19" t="s">
        <v>46</v>
      </c>
      <c r="D11" s="12" t="s">
        <v>24</v>
      </c>
      <c r="E11" s="20" t="s">
        <v>25</v>
      </c>
      <c r="F11" s="12">
        <v>400001</v>
      </c>
      <c r="G11" s="20" t="s">
        <v>26</v>
      </c>
      <c r="H11" s="12"/>
      <c r="I11" s="21" t="s">
        <v>27</v>
      </c>
      <c r="J11" s="19">
        <v>6788070</v>
      </c>
      <c r="K11" s="19" t="s">
        <v>212</v>
      </c>
      <c r="L11" s="2">
        <v>44198</v>
      </c>
      <c r="M11" s="2">
        <v>44200</v>
      </c>
      <c r="N11" s="2">
        <v>44201</v>
      </c>
      <c r="O11" s="19">
        <f t="shared" si="8"/>
        <v>1</v>
      </c>
      <c r="P11" s="2">
        <v>44204</v>
      </c>
      <c r="Q11" s="19">
        <f t="shared" si="9"/>
        <v>3</v>
      </c>
      <c r="R11" s="19">
        <f t="shared" si="10"/>
        <v>4</v>
      </c>
      <c r="S11" s="91"/>
    </row>
    <row r="12" spans="1:19" ht="264">
      <c r="A12" s="4">
        <v>10</v>
      </c>
      <c r="B12" s="13" t="s">
        <v>118</v>
      </c>
      <c r="C12" s="19" t="s">
        <v>46</v>
      </c>
      <c r="D12" s="4" t="s">
        <v>24</v>
      </c>
      <c r="E12" s="20" t="s">
        <v>25</v>
      </c>
      <c r="F12" s="12">
        <v>400001</v>
      </c>
      <c r="G12" s="20" t="s">
        <v>26</v>
      </c>
      <c r="H12" s="12"/>
      <c r="I12" s="21" t="s">
        <v>27</v>
      </c>
      <c r="J12" s="4">
        <v>5292165</v>
      </c>
      <c r="K12" s="4" t="s">
        <v>249</v>
      </c>
      <c r="L12" s="2">
        <v>44198</v>
      </c>
      <c r="M12" s="2">
        <v>44201</v>
      </c>
      <c r="N12" s="17">
        <v>44202</v>
      </c>
      <c r="O12" s="19">
        <f t="shared" si="8"/>
        <v>1</v>
      </c>
      <c r="P12" s="2">
        <v>44209</v>
      </c>
      <c r="Q12" s="19">
        <f t="shared" si="9"/>
        <v>7</v>
      </c>
      <c r="R12" s="19">
        <f t="shared" si="10"/>
        <v>8</v>
      </c>
      <c r="S12" s="91"/>
    </row>
    <row r="13" spans="1:19" ht="247.5">
      <c r="A13" s="4">
        <v>11</v>
      </c>
      <c r="B13" s="13" t="s">
        <v>116</v>
      </c>
      <c r="C13" s="14" t="s">
        <v>42</v>
      </c>
      <c r="D13" s="15" t="s">
        <v>18</v>
      </c>
      <c r="E13" s="15" t="s">
        <v>43</v>
      </c>
      <c r="F13" s="15">
        <v>361002</v>
      </c>
      <c r="G13" s="15" t="s">
        <v>44</v>
      </c>
      <c r="H13" s="15"/>
      <c r="I13" s="16" t="s">
        <v>45</v>
      </c>
      <c r="J13" s="15">
        <v>6919200</v>
      </c>
      <c r="K13" s="15" t="s">
        <v>220</v>
      </c>
      <c r="L13" s="17">
        <v>44201</v>
      </c>
      <c r="M13" s="17">
        <v>44202</v>
      </c>
      <c r="N13" s="17">
        <v>44204</v>
      </c>
      <c r="O13" s="19">
        <f t="shared" si="8"/>
        <v>2</v>
      </c>
      <c r="P13" s="2">
        <v>44207</v>
      </c>
      <c r="Q13" s="19">
        <f t="shared" si="9"/>
        <v>3</v>
      </c>
      <c r="R13" s="19">
        <f t="shared" si="10"/>
        <v>5</v>
      </c>
      <c r="S13" s="91"/>
    </row>
    <row r="14" spans="1:19" ht="132">
      <c r="A14" s="4">
        <v>12</v>
      </c>
      <c r="B14" s="19" t="s">
        <v>204</v>
      </c>
      <c r="C14" s="19" t="s">
        <v>205</v>
      </c>
      <c r="D14" s="19" t="s">
        <v>131</v>
      </c>
      <c r="E14" s="19" t="s">
        <v>132</v>
      </c>
      <c r="F14" s="19">
        <v>361010</v>
      </c>
      <c r="G14" s="19" t="s">
        <v>133</v>
      </c>
      <c r="H14" s="19"/>
      <c r="I14" s="19"/>
      <c r="J14" s="19">
        <v>71070</v>
      </c>
      <c r="K14" s="19" t="s">
        <v>250</v>
      </c>
      <c r="L14" s="2">
        <v>44145</v>
      </c>
      <c r="M14" s="17">
        <v>44202</v>
      </c>
      <c r="N14" s="17">
        <v>44208</v>
      </c>
      <c r="O14" s="19">
        <f t="shared" si="8"/>
        <v>6</v>
      </c>
      <c r="P14" s="17"/>
      <c r="Q14" s="19"/>
      <c r="R14" s="19"/>
      <c r="S14" s="19" t="s">
        <v>266</v>
      </c>
    </row>
    <row r="15" spans="1:19" ht="115.5">
      <c r="A15" s="4">
        <v>13</v>
      </c>
      <c r="B15" s="124" t="s">
        <v>65</v>
      </c>
      <c r="C15" s="39" t="s">
        <v>66</v>
      </c>
      <c r="D15" s="39" t="s">
        <v>67</v>
      </c>
      <c r="E15" s="39" t="s">
        <v>68</v>
      </c>
      <c r="F15" s="95">
        <v>361140</v>
      </c>
      <c r="G15" s="39" t="s">
        <v>69</v>
      </c>
      <c r="H15" s="97"/>
      <c r="I15" s="125" t="s">
        <v>70</v>
      </c>
      <c r="J15" s="94">
        <v>204365</v>
      </c>
      <c r="K15" s="40" t="s">
        <v>251</v>
      </c>
      <c r="L15" s="40">
        <v>44202</v>
      </c>
      <c r="M15" s="106">
        <v>44202</v>
      </c>
      <c r="N15" s="40">
        <v>44203</v>
      </c>
      <c r="O15" s="94">
        <f t="shared" si="8"/>
        <v>1</v>
      </c>
      <c r="P15" s="40">
        <v>44207</v>
      </c>
      <c r="Q15" s="94">
        <f t="shared" si="9"/>
        <v>4</v>
      </c>
      <c r="R15" s="94">
        <f t="shared" si="10"/>
        <v>5</v>
      </c>
      <c r="S15" s="91"/>
    </row>
    <row r="16" spans="1:19" ht="165">
      <c r="A16" s="4">
        <v>14</v>
      </c>
      <c r="B16" s="13" t="s">
        <v>47</v>
      </c>
      <c r="C16" s="14" t="s">
        <v>42</v>
      </c>
      <c r="D16" s="4" t="s">
        <v>18</v>
      </c>
      <c r="E16" s="15" t="s">
        <v>43</v>
      </c>
      <c r="F16" s="15">
        <v>361002</v>
      </c>
      <c r="G16" s="15" t="s">
        <v>44</v>
      </c>
      <c r="H16" s="4"/>
      <c r="I16" s="16" t="s">
        <v>45</v>
      </c>
      <c r="J16" s="4">
        <v>5412600</v>
      </c>
      <c r="K16" s="4" t="s">
        <v>249</v>
      </c>
      <c r="L16" s="17">
        <v>44201</v>
      </c>
      <c r="M16" s="17">
        <v>44203</v>
      </c>
      <c r="N16" s="2">
        <v>44208</v>
      </c>
      <c r="O16" s="19">
        <f t="shared" si="8"/>
        <v>5</v>
      </c>
      <c r="P16" s="2">
        <v>44209</v>
      </c>
      <c r="Q16" s="19">
        <f t="shared" si="9"/>
        <v>1</v>
      </c>
      <c r="R16" s="19">
        <f t="shared" si="10"/>
        <v>6</v>
      </c>
      <c r="S16" s="91"/>
    </row>
    <row r="17" spans="1:19" ht="148.5">
      <c r="A17" s="4">
        <v>15</v>
      </c>
      <c r="B17" s="19" t="s">
        <v>146</v>
      </c>
      <c r="C17" s="4" t="s">
        <v>53</v>
      </c>
      <c r="D17" s="23" t="s">
        <v>36</v>
      </c>
      <c r="E17" s="23" t="s">
        <v>37</v>
      </c>
      <c r="F17" s="4">
        <v>361345</v>
      </c>
      <c r="G17" s="35" t="s">
        <v>141</v>
      </c>
      <c r="H17" s="91"/>
      <c r="I17" s="9" t="s">
        <v>40</v>
      </c>
      <c r="J17" s="19">
        <v>196515</v>
      </c>
      <c r="K17" s="19" t="s">
        <v>252</v>
      </c>
      <c r="L17" s="2">
        <v>44201</v>
      </c>
      <c r="M17" s="17">
        <v>44207</v>
      </c>
      <c r="N17" s="17">
        <v>44208</v>
      </c>
      <c r="O17" s="19">
        <f t="shared" si="8"/>
        <v>1</v>
      </c>
      <c r="P17" s="2">
        <v>44209</v>
      </c>
      <c r="Q17" s="19">
        <f t="shared" si="9"/>
        <v>1</v>
      </c>
      <c r="R17" s="19">
        <f t="shared" si="10"/>
        <v>2</v>
      </c>
      <c r="S17" s="91"/>
    </row>
    <row r="18" spans="1:19" ht="264">
      <c r="A18" s="4">
        <v>16</v>
      </c>
      <c r="B18" s="30" t="s">
        <v>49</v>
      </c>
      <c r="C18" s="24" t="s">
        <v>50</v>
      </c>
      <c r="D18" s="4" t="s">
        <v>151</v>
      </c>
      <c r="E18" s="4" t="s">
        <v>29</v>
      </c>
      <c r="F18" s="122">
        <v>361010</v>
      </c>
      <c r="G18" s="4" t="s">
        <v>30</v>
      </c>
      <c r="H18" s="4"/>
      <c r="I18" s="37" t="s">
        <v>31</v>
      </c>
      <c r="J18" s="4">
        <v>93338</v>
      </c>
      <c r="K18" s="4" t="s">
        <v>149</v>
      </c>
      <c r="L18" s="2">
        <v>44207</v>
      </c>
      <c r="M18" s="2">
        <v>44208</v>
      </c>
      <c r="N18" s="2">
        <v>44212</v>
      </c>
      <c r="O18" s="94">
        <f t="shared" si="8"/>
        <v>4</v>
      </c>
      <c r="P18" s="40">
        <v>44215</v>
      </c>
      <c r="Q18" s="94">
        <f t="shared" si="9"/>
        <v>3</v>
      </c>
      <c r="R18" s="94">
        <f t="shared" si="10"/>
        <v>7</v>
      </c>
      <c r="S18" s="91"/>
    </row>
    <row r="19" spans="1:19" ht="66">
      <c r="A19" s="4">
        <v>17</v>
      </c>
      <c r="B19" s="4" t="s">
        <v>104</v>
      </c>
      <c r="C19" s="4" t="s">
        <v>105</v>
      </c>
      <c r="D19" s="12"/>
      <c r="E19" s="4" t="s">
        <v>106</v>
      </c>
      <c r="F19" s="12"/>
      <c r="G19" s="12"/>
      <c r="H19" s="12"/>
      <c r="I19" s="12"/>
      <c r="J19" s="12">
        <v>66956</v>
      </c>
      <c r="K19" s="126">
        <v>44166</v>
      </c>
      <c r="L19" s="2">
        <v>44204</v>
      </c>
      <c r="M19" s="2">
        <v>44207</v>
      </c>
      <c r="N19" s="2">
        <v>44207</v>
      </c>
      <c r="O19" s="11">
        <f t="shared" ref="O19" si="11">N19-M19</f>
        <v>0</v>
      </c>
      <c r="P19" s="2">
        <v>44207</v>
      </c>
      <c r="Q19" s="19">
        <f t="shared" si="9"/>
        <v>0</v>
      </c>
      <c r="R19" s="19">
        <f t="shared" si="10"/>
        <v>0</v>
      </c>
      <c r="S19" s="91"/>
    </row>
    <row r="20" spans="1:19" ht="181.5">
      <c r="A20" s="4">
        <v>18</v>
      </c>
      <c r="B20" s="4" t="s">
        <v>97</v>
      </c>
      <c r="C20" s="4" t="s">
        <v>99</v>
      </c>
      <c r="D20" s="4" t="s">
        <v>98</v>
      </c>
      <c r="E20" s="24" t="s">
        <v>100</v>
      </c>
      <c r="F20" s="4">
        <v>388255</v>
      </c>
      <c r="G20" s="35" t="s">
        <v>101</v>
      </c>
      <c r="H20" s="4"/>
      <c r="I20" s="37" t="s">
        <v>102</v>
      </c>
      <c r="J20" s="4">
        <v>161111</v>
      </c>
      <c r="K20" s="4" t="s">
        <v>220</v>
      </c>
      <c r="L20" s="2">
        <v>44207</v>
      </c>
      <c r="M20" s="2">
        <v>44208</v>
      </c>
      <c r="N20" s="2">
        <v>44212</v>
      </c>
      <c r="O20" s="19">
        <f t="shared" ref="O20:O21" si="12">(N20-M20)</f>
        <v>4</v>
      </c>
      <c r="P20" s="2">
        <v>44216</v>
      </c>
      <c r="Q20" s="19">
        <f t="shared" si="9"/>
        <v>4</v>
      </c>
      <c r="R20" s="19">
        <f t="shared" si="10"/>
        <v>8</v>
      </c>
      <c r="S20" s="91"/>
    </row>
    <row r="21" spans="1:19" ht="165">
      <c r="A21" s="4">
        <v>19</v>
      </c>
      <c r="B21" s="4" t="s">
        <v>103</v>
      </c>
      <c r="C21" s="4" t="s">
        <v>99</v>
      </c>
      <c r="D21" s="4" t="s">
        <v>98</v>
      </c>
      <c r="E21" s="24" t="s">
        <v>100</v>
      </c>
      <c r="F21" s="4">
        <v>388255</v>
      </c>
      <c r="G21" s="35" t="s">
        <v>101</v>
      </c>
      <c r="H21" s="4"/>
      <c r="I21" s="37" t="s">
        <v>102</v>
      </c>
      <c r="J21" s="4">
        <v>98321</v>
      </c>
      <c r="K21" s="4" t="s">
        <v>233</v>
      </c>
      <c r="L21" s="2">
        <v>44207</v>
      </c>
      <c r="M21" s="2">
        <v>44208</v>
      </c>
      <c r="N21" s="2">
        <v>44212</v>
      </c>
      <c r="O21" s="19">
        <f t="shared" si="12"/>
        <v>4</v>
      </c>
      <c r="P21" s="2">
        <v>44216</v>
      </c>
      <c r="Q21" s="19">
        <f>P21-N21</f>
        <v>4</v>
      </c>
      <c r="R21" s="19">
        <f>Q21+O21</f>
        <v>8</v>
      </c>
      <c r="S21" s="91"/>
    </row>
    <row r="22" spans="1:19" ht="148.5">
      <c r="A22" s="4">
        <v>20</v>
      </c>
      <c r="B22" s="38" t="s">
        <v>52</v>
      </c>
      <c r="C22" s="38" t="s">
        <v>84</v>
      </c>
      <c r="D22" s="117" t="s">
        <v>85</v>
      </c>
      <c r="E22" s="118" t="s">
        <v>86</v>
      </c>
      <c r="F22" s="38">
        <v>361010</v>
      </c>
      <c r="G22" s="119" t="s">
        <v>87</v>
      </c>
      <c r="H22" s="103"/>
      <c r="I22" s="104" t="s">
        <v>88</v>
      </c>
      <c r="J22" s="38">
        <v>278495</v>
      </c>
      <c r="K22" s="38" t="s">
        <v>114</v>
      </c>
      <c r="L22" s="40">
        <v>44207</v>
      </c>
      <c r="M22" s="40">
        <v>44210</v>
      </c>
      <c r="N22" s="40"/>
      <c r="O22" s="19"/>
      <c r="P22" s="2"/>
      <c r="Q22" s="19"/>
      <c r="R22" s="19"/>
      <c r="S22" s="19" t="s">
        <v>267</v>
      </c>
    </row>
    <row r="23" spans="1:19" ht="247.5">
      <c r="A23" s="4">
        <v>21</v>
      </c>
      <c r="B23" s="38" t="s">
        <v>253</v>
      </c>
      <c r="C23" s="4" t="s">
        <v>108</v>
      </c>
      <c r="D23" s="23" t="s">
        <v>110</v>
      </c>
      <c r="E23" s="23" t="s">
        <v>111</v>
      </c>
      <c r="F23" s="4">
        <v>361010</v>
      </c>
      <c r="G23" s="23" t="s">
        <v>112</v>
      </c>
      <c r="H23" s="26"/>
      <c r="I23" s="121" t="s">
        <v>113</v>
      </c>
      <c r="J23" s="19">
        <v>112013</v>
      </c>
      <c r="K23" s="19" t="s">
        <v>128</v>
      </c>
      <c r="L23" s="2">
        <v>44209</v>
      </c>
      <c r="M23" s="2">
        <v>44209</v>
      </c>
      <c r="N23" s="2">
        <v>44214</v>
      </c>
      <c r="O23" s="11">
        <f t="shared" ref="O23:O24" si="13">N23-M23</f>
        <v>5</v>
      </c>
      <c r="P23" s="2">
        <v>44216</v>
      </c>
      <c r="Q23" s="19">
        <f t="shared" ref="Q23:Q27" si="14">P23-N23</f>
        <v>2</v>
      </c>
      <c r="R23" s="19">
        <f t="shared" ref="R23:R27" si="15">Q23+O23</f>
        <v>7</v>
      </c>
      <c r="S23" s="91"/>
    </row>
    <row r="24" spans="1:19" ht="181.5">
      <c r="A24" s="4">
        <v>22</v>
      </c>
      <c r="B24" s="4" t="s">
        <v>183</v>
      </c>
      <c r="C24" s="4" t="s">
        <v>184</v>
      </c>
      <c r="D24" s="4" t="s">
        <v>185</v>
      </c>
      <c r="E24" s="4" t="s">
        <v>186</v>
      </c>
      <c r="F24" s="4">
        <v>400010</v>
      </c>
      <c r="G24" s="4" t="s">
        <v>187</v>
      </c>
      <c r="H24" s="4"/>
      <c r="I24" s="4" t="s">
        <v>188</v>
      </c>
      <c r="J24" s="4">
        <v>158333</v>
      </c>
      <c r="K24" s="4" t="s">
        <v>147</v>
      </c>
      <c r="L24" s="2">
        <v>44203</v>
      </c>
      <c r="M24" s="2">
        <v>44209</v>
      </c>
      <c r="N24" s="2">
        <v>44215</v>
      </c>
      <c r="O24" s="41">
        <f t="shared" si="13"/>
        <v>6</v>
      </c>
      <c r="P24" s="2">
        <v>44223</v>
      </c>
      <c r="Q24" s="19">
        <f t="shared" si="14"/>
        <v>8</v>
      </c>
      <c r="R24" s="19">
        <f t="shared" si="15"/>
        <v>14</v>
      </c>
      <c r="S24" s="91"/>
    </row>
    <row r="25" spans="1:19" ht="247.5">
      <c r="A25" s="4">
        <v>23</v>
      </c>
      <c r="B25" s="4" t="s">
        <v>77</v>
      </c>
      <c r="C25" s="4" t="s">
        <v>182</v>
      </c>
      <c r="D25" s="33" t="s">
        <v>79</v>
      </c>
      <c r="E25" s="20" t="s">
        <v>80</v>
      </c>
      <c r="F25" s="4">
        <v>390002</v>
      </c>
      <c r="G25" s="33" t="s">
        <v>81</v>
      </c>
      <c r="H25" s="26"/>
      <c r="I25" s="25" t="s">
        <v>82</v>
      </c>
      <c r="J25" s="4">
        <v>463749</v>
      </c>
      <c r="K25" s="4" t="s">
        <v>199</v>
      </c>
      <c r="L25" s="2">
        <v>44209</v>
      </c>
      <c r="M25" s="2">
        <v>44210</v>
      </c>
      <c r="N25" s="2">
        <v>44221</v>
      </c>
      <c r="O25" s="19">
        <f t="shared" ref="O25:O29" si="16">(N25-M25)</f>
        <v>11</v>
      </c>
      <c r="P25" s="2">
        <v>44223</v>
      </c>
      <c r="Q25" s="19">
        <f t="shared" si="14"/>
        <v>2</v>
      </c>
      <c r="R25" s="19">
        <f t="shared" si="15"/>
        <v>13</v>
      </c>
      <c r="S25" s="91"/>
    </row>
    <row r="26" spans="1:19" ht="181.5">
      <c r="A26" s="4">
        <v>24</v>
      </c>
      <c r="B26" s="30" t="s">
        <v>119</v>
      </c>
      <c r="C26" s="21" t="s">
        <v>60</v>
      </c>
      <c r="D26" s="21" t="s">
        <v>61</v>
      </c>
      <c r="E26" s="21" t="s">
        <v>62</v>
      </c>
      <c r="F26" s="15">
        <v>400021</v>
      </c>
      <c r="G26" s="21" t="s">
        <v>63</v>
      </c>
      <c r="H26" s="115"/>
      <c r="I26" s="25" t="s">
        <v>64</v>
      </c>
      <c r="J26" s="19">
        <v>5874500</v>
      </c>
      <c r="K26" s="17" t="s">
        <v>255</v>
      </c>
      <c r="L26" s="17">
        <v>44212</v>
      </c>
      <c r="M26" s="17">
        <v>44214</v>
      </c>
      <c r="N26" s="2">
        <v>44218</v>
      </c>
      <c r="O26" s="19">
        <f t="shared" si="16"/>
        <v>4</v>
      </c>
      <c r="P26" s="2">
        <v>44221</v>
      </c>
      <c r="Q26" s="19">
        <f t="shared" si="14"/>
        <v>3</v>
      </c>
      <c r="R26" s="19">
        <f t="shared" si="15"/>
        <v>7</v>
      </c>
      <c r="S26" s="91"/>
    </row>
    <row r="27" spans="1:19" ht="66">
      <c r="A27" s="19">
        <v>25</v>
      </c>
      <c r="B27" s="19" t="s">
        <v>225</v>
      </c>
      <c r="C27" s="4" t="s">
        <v>226</v>
      </c>
      <c r="D27" s="4"/>
      <c r="E27" s="24"/>
      <c r="F27" s="19"/>
      <c r="G27" s="28"/>
      <c r="H27" s="4"/>
      <c r="I27" s="4"/>
      <c r="J27" s="19">
        <v>256455</v>
      </c>
      <c r="K27" s="126" t="s">
        <v>256</v>
      </c>
      <c r="L27" s="2">
        <v>44214</v>
      </c>
      <c r="M27" s="2">
        <v>44215</v>
      </c>
      <c r="N27" s="2">
        <v>44216</v>
      </c>
      <c r="O27" s="19">
        <f t="shared" si="16"/>
        <v>1</v>
      </c>
      <c r="P27" s="2">
        <v>44216</v>
      </c>
      <c r="Q27" s="19">
        <f t="shared" si="14"/>
        <v>0</v>
      </c>
      <c r="R27" s="19">
        <f t="shared" si="15"/>
        <v>1</v>
      </c>
      <c r="S27" s="91"/>
    </row>
    <row r="28" spans="1:19" ht="165">
      <c r="A28" s="19">
        <v>26</v>
      </c>
      <c r="B28" s="19" t="s">
        <v>162</v>
      </c>
      <c r="C28" s="19" t="s">
        <v>66</v>
      </c>
      <c r="D28" s="23" t="s">
        <v>67</v>
      </c>
      <c r="E28" s="23" t="s">
        <v>68</v>
      </c>
      <c r="F28" s="12">
        <v>361140</v>
      </c>
      <c r="G28" s="23" t="s">
        <v>69</v>
      </c>
      <c r="H28" s="26"/>
      <c r="I28" s="32" t="s">
        <v>70</v>
      </c>
      <c r="J28" s="19">
        <v>84901</v>
      </c>
      <c r="K28" s="2" t="s">
        <v>199</v>
      </c>
      <c r="L28" s="2">
        <v>44212</v>
      </c>
      <c r="M28" s="17">
        <v>44226</v>
      </c>
      <c r="N28" s="17"/>
      <c r="O28" s="19"/>
      <c r="P28" s="2"/>
      <c r="Q28" s="19"/>
      <c r="R28" s="19"/>
      <c r="S28" s="19" t="s">
        <v>237</v>
      </c>
    </row>
    <row r="29" spans="1:19" ht="115.5">
      <c r="A29" s="19">
        <v>27</v>
      </c>
      <c r="B29" s="19" t="s">
        <v>129</v>
      </c>
      <c r="C29" s="19" t="s">
        <v>130</v>
      </c>
      <c r="D29" s="4" t="s">
        <v>131</v>
      </c>
      <c r="E29" s="4" t="s">
        <v>132</v>
      </c>
      <c r="F29" s="19">
        <v>361010</v>
      </c>
      <c r="G29" s="35" t="s">
        <v>133</v>
      </c>
      <c r="H29" s="12"/>
      <c r="I29" s="12"/>
      <c r="J29" s="19">
        <v>355245</v>
      </c>
      <c r="K29" s="19" t="s">
        <v>76</v>
      </c>
      <c r="L29" s="2">
        <v>44217</v>
      </c>
      <c r="M29" s="2">
        <v>44221</v>
      </c>
      <c r="N29" s="2">
        <v>44224</v>
      </c>
      <c r="O29" s="19">
        <f t="shared" si="16"/>
        <v>3</v>
      </c>
      <c r="P29" s="108"/>
      <c r="Q29" s="19"/>
      <c r="R29" s="19"/>
      <c r="S29" s="19" t="s">
        <v>266</v>
      </c>
    </row>
    <row r="30" spans="1:19" ht="214.5">
      <c r="A30" s="19">
        <v>28</v>
      </c>
      <c r="B30" s="19" t="s">
        <v>160</v>
      </c>
      <c r="C30" s="4" t="s">
        <v>121</v>
      </c>
      <c r="D30" s="21" t="s">
        <v>122</v>
      </c>
      <c r="E30" s="21" t="s">
        <v>123</v>
      </c>
      <c r="F30" s="4">
        <v>361010</v>
      </c>
      <c r="G30" s="20" t="s">
        <v>124</v>
      </c>
      <c r="H30" s="26"/>
      <c r="I30" s="32" t="s">
        <v>125</v>
      </c>
      <c r="J30" s="4">
        <v>36383</v>
      </c>
      <c r="K30" s="4" t="s">
        <v>257</v>
      </c>
      <c r="L30" s="2" t="s">
        <v>258</v>
      </c>
      <c r="M30" s="2">
        <v>44226</v>
      </c>
      <c r="N30" s="2"/>
      <c r="O30" s="11"/>
      <c r="P30" s="2"/>
      <c r="Q30" s="19"/>
      <c r="R30" s="19"/>
      <c r="S30" s="19" t="s">
        <v>237</v>
      </c>
    </row>
    <row r="31" spans="1:19" ht="214.5">
      <c r="A31" s="19">
        <v>29</v>
      </c>
      <c r="B31" s="19" t="s">
        <v>259</v>
      </c>
      <c r="C31" s="19" t="s">
        <v>260</v>
      </c>
      <c r="D31" s="19" t="s">
        <v>261</v>
      </c>
      <c r="E31" s="19" t="s">
        <v>262</v>
      </c>
      <c r="F31" s="19">
        <v>361010</v>
      </c>
      <c r="G31" s="19" t="s">
        <v>263</v>
      </c>
      <c r="H31" s="19"/>
      <c r="I31" s="19" t="s">
        <v>264</v>
      </c>
      <c r="J31" s="19">
        <v>204167</v>
      </c>
      <c r="K31" s="19" t="s">
        <v>83</v>
      </c>
      <c r="L31" s="108">
        <v>44217</v>
      </c>
      <c r="M31" s="108">
        <v>44223</v>
      </c>
      <c r="N31" s="19"/>
      <c r="O31" s="19"/>
      <c r="P31" s="2"/>
      <c r="Q31" s="19"/>
      <c r="R31" s="19"/>
      <c r="S31" s="19" t="s">
        <v>237</v>
      </c>
    </row>
    <row r="32" spans="1:19" ht="247.5">
      <c r="A32" s="19">
        <v>30</v>
      </c>
      <c r="B32" s="19" t="s">
        <v>243</v>
      </c>
      <c r="C32" s="19" t="s">
        <v>108</v>
      </c>
      <c r="D32" s="19" t="s">
        <v>110</v>
      </c>
      <c r="E32" s="19" t="s">
        <v>111</v>
      </c>
      <c r="F32" s="19">
        <v>361010</v>
      </c>
      <c r="G32" s="19" t="s">
        <v>112</v>
      </c>
      <c r="H32" s="19"/>
      <c r="I32" s="19" t="s">
        <v>113</v>
      </c>
      <c r="J32" s="19">
        <v>109049</v>
      </c>
      <c r="K32" s="19" t="s">
        <v>38</v>
      </c>
      <c r="L32" s="108">
        <v>44221</v>
      </c>
      <c r="M32" s="108">
        <v>44226</v>
      </c>
      <c r="N32" s="19"/>
      <c r="O32" s="19"/>
      <c r="P32" s="2"/>
      <c r="Q32" s="19"/>
      <c r="R32" s="19"/>
      <c r="S32" s="19" t="s">
        <v>237</v>
      </c>
    </row>
  </sheetData>
  <mergeCells count="1">
    <mergeCell ref="A1:S1"/>
  </mergeCells>
  <hyperlinks>
    <hyperlink ref="I3" r:id="rId1"/>
    <hyperlink ref="I4" r:id="rId2"/>
    <hyperlink ref="I6" r:id="rId3"/>
    <hyperlink ref="I8" r:id="rId4"/>
    <hyperlink ref="I13" r:id="rId5"/>
    <hyperlink ref="I15" r:id="rId6"/>
    <hyperlink ref="I16" r:id="rId7"/>
    <hyperlink ref="I17" r:id="rId8"/>
    <hyperlink ref="I18" r:id="rId9"/>
    <hyperlink ref="I20" r:id="rId10"/>
    <hyperlink ref="I21" r:id="rId11"/>
    <hyperlink ref="I22" r:id="rId12"/>
    <hyperlink ref="I23" r:id="rId13"/>
    <hyperlink ref="I24" r:id="rId14"/>
    <hyperlink ref="I26" r:id="rId15"/>
    <hyperlink ref="I28" r:id="rId16"/>
    <hyperlink ref="I30" r:id="rId17"/>
    <hyperlink ref="I32" r:id="rId18"/>
  </hyperlinks>
  <pageMargins left="0.7" right="0.7" top="0.75" bottom="0.75" header="0.3" footer="0.3"/>
  <pageSetup paperSize="9" orientation="portrait" verticalDpi="0" r:id="rId19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28"/>
  <sheetViews>
    <sheetView tabSelected="1" workbookViewId="0">
      <pane ySplit="1950" topLeftCell="A27" activePane="bottomLeft"/>
      <selection activeCell="B2" sqref="B2"/>
      <selection pane="bottomLeft" activeCell="P28" sqref="P28"/>
    </sheetView>
  </sheetViews>
  <sheetFormatPr defaultRowHeight="15"/>
  <cols>
    <col min="1" max="1" width="3.42578125" customWidth="1"/>
    <col min="2" max="2" width="30.85546875" customWidth="1"/>
    <col min="3" max="3" width="9.5703125" customWidth="1"/>
    <col min="7" max="8" width="11" bestFit="1" customWidth="1"/>
    <col min="10" max="10" width="12.140625" bestFit="1" customWidth="1"/>
    <col min="12" max="12" width="10.140625" customWidth="1"/>
    <col min="13" max="14" width="10.140625" bestFit="1" customWidth="1"/>
    <col min="15" max="15" width="9.85546875" bestFit="1" customWidth="1"/>
    <col min="16" max="16" width="10.140625" customWidth="1"/>
    <col min="19" max="19" width="23.5703125" customWidth="1"/>
  </cols>
  <sheetData>
    <row r="1" spans="1:19" ht="16.5">
      <c r="A1" s="134" t="s">
        <v>268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</row>
    <row r="2" spans="1:19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19" ht="120">
      <c r="A3" s="4">
        <v>1</v>
      </c>
      <c r="B3" s="30" t="s">
        <v>153</v>
      </c>
      <c r="C3" s="4" t="s">
        <v>154</v>
      </c>
      <c r="D3" s="4" t="s">
        <v>155</v>
      </c>
      <c r="E3" s="24" t="s">
        <v>156</v>
      </c>
      <c r="F3" s="19">
        <v>361005</v>
      </c>
      <c r="G3" s="28" t="s">
        <v>157</v>
      </c>
      <c r="H3" s="4"/>
      <c r="I3" s="4"/>
      <c r="J3" s="19">
        <v>194238</v>
      </c>
      <c r="K3" s="19" t="s">
        <v>245</v>
      </c>
      <c r="L3" s="2">
        <v>44186</v>
      </c>
      <c r="M3" s="2">
        <v>44194</v>
      </c>
      <c r="N3" s="2"/>
      <c r="O3" s="19">
        <f>(N3-M3)</f>
        <v>-44194</v>
      </c>
      <c r="P3" s="2"/>
      <c r="Q3" s="19">
        <f>(P3-N3)</f>
        <v>0</v>
      </c>
      <c r="R3" s="19">
        <f>SUM(Q3,O3)</f>
        <v>-44194</v>
      </c>
      <c r="S3" s="127" t="s">
        <v>271</v>
      </c>
    </row>
    <row r="4" spans="1:19" ht="66">
      <c r="A4" s="19">
        <v>2</v>
      </c>
      <c r="B4" s="19" t="s">
        <v>162</v>
      </c>
      <c r="C4" s="19" t="s">
        <v>66</v>
      </c>
      <c r="D4" s="23" t="s">
        <v>67</v>
      </c>
      <c r="E4" s="23" t="s">
        <v>68</v>
      </c>
      <c r="F4" s="12">
        <v>361140</v>
      </c>
      <c r="G4" s="23" t="s">
        <v>69</v>
      </c>
      <c r="H4" s="26"/>
      <c r="I4" s="32" t="s">
        <v>70</v>
      </c>
      <c r="J4" s="19">
        <v>84901</v>
      </c>
      <c r="K4" s="2" t="s">
        <v>252</v>
      </c>
      <c r="L4" s="2">
        <v>44359</v>
      </c>
      <c r="M4" s="17">
        <v>44359</v>
      </c>
      <c r="N4" s="17">
        <v>44368</v>
      </c>
      <c r="O4" s="19">
        <f t="shared" ref="O4:O5" si="0">(N4-M4)</f>
        <v>9</v>
      </c>
      <c r="P4" s="2">
        <v>44370</v>
      </c>
      <c r="Q4" s="19">
        <f t="shared" ref="Q4:Q5" si="1">P4-N4</f>
        <v>2</v>
      </c>
      <c r="R4" s="19">
        <f t="shared" ref="R4:R5" si="2">Q4+O4</f>
        <v>11</v>
      </c>
      <c r="S4" s="19"/>
    </row>
    <row r="5" spans="1:19" ht="66">
      <c r="A5" s="19">
        <v>3</v>
      </c>
      <c r="B5" s="19" t="s">
        <v>272</v>
      </c>
      <c r="C5" s="19" t="s">
        <v>273</v>
      </c>
      <c r="D5" s="23" t="s">
        <v>274</v>
      </c>
      <c r="E5" s="21" t="s">
        <v>275</v>
      </c>
      <c r="F5" s="4">
        <v>361010</v>
      </c>
      <c r="G5" s="23">
        <v>9528077777</v>
      </c>
      <c r="H5" s="26"/>
      <c r="I5" s="32"/>
      <c r="J5" s="19">
        <v>40760</v>
      </c>
      <c r="K5" s="2" t="s">
        <v>38</v>
      </c>
      <c r="L5" s="2">
        <v>44348</v>
      </c>
      <c r="M5" s="17">
        <v>44348</v>
      </c>
      <c r="N5" s="17">
        <v>44352</v>
      </c>
      <c r="O5" s="19">
        <f t="shared" si="0"/>
        <v>4</v>
      </c>
      <c r="P5" s="2">
        <v>44376</v>
      </c>
      <c r="Q5" s="19">
        <f t="shared" si="1"/>
        <v>24</v>
      </c>
      <c r="R5" s="19">
        <f t="shared" si="2"/>
        <v>28</v>
      </c>
      <c r="S5" s="19" t="s">
        <v>279</v>
      </c>
    </row>
    <row r="6" spans="1:19" ht="115.5">
      <c r="A6" s="19">
        <v>4</v>
      </c>
      <c r="B6" s="19" t="s">
        <v>259</v>
      </c>
      <c r="C6" s="19" t="s">
        <v>260</v>
      </c>
      <c r="D6" s="19" t="s">
        <v>261</v>
      </c>
      <c r="E6" s="19" t="s">
        <v>262</v>
      </c>
      <c r="F6" s="19">
        <v>361010</v>
      </c>
      <c r="G6" s="19" t="s">
        <v>263</v>
      </c>
      <c r="H6" s="19"/>
      <c r="I6" s="19" t="s">
        <v>264</v>
      </c>
      <c r="J6" s="19">
        <v>67847</v>
      </c>
      <c r="K6" s="19" t="s">
        <v>38</v>
      </c>
      <c r="L6" s="2">
        <v>44335</v>
      </c>
      <c r="M6" s="2">
        <v>44335</v>
      </c>
      <c r="N6" s="108">
        <v>44348</v>
      </c>
      <c r="O6" s="19">
        <f t="shared" ref="O6:O7" si="3">N6-M6</f>
        <v>13</v>
      </c>
      <c r="P6" s="2">
        <v>44355</v>
      </c>
      <c r="Q6" s="19">
        <f t="shared" ref="Q6:Q7" si="4">P6-N6</f>
        <v>7</v>
      </c>
      <c r="R6" s="19">
        <f t="shared" ref="R6:R7" si="5">Q6+O6</f>
        <v>20</v>
      </c>
      <c r="S6" s="19"/>
    </row>
    <row r="7" spans="1:19" ht="115.5">
      <c r="A7" s="19">
        <v>5</v>
      </c>
      <c r="B7" s="19" t="s">
        <v>277</v>
      </c>
      <c r="C7" s="19" t="s">
        <v>108</v>
      </c>
      <c r="D7" s="19" t="s">
        <v>110</v>
      </c>
      <c r="E7" s="19" t="s">
        <v>111</v>
      </c>
      <c r="F7" s="19">
        <v>361010</v>
      </c>
      <c r="G7" s="19" t="s">
        <v>112</v>
      </c>
      <c r="H7" s="19"/>
      <c r="I7" s="19" t="s">
        <v>113</v>
      </c>
      <c r="J7" s="19">
        <v>29815</v>
      </c>
      <c r="K7" s="19" t="s">
        <v>28</v>
      </c>
      <c r="L7" s="2">
        <v>44341</v>
      </c>
      <c r="M7" s="2">
        <v>44350</v>
      </c>
      <c r="N7" s="108">
        <v>44356</v>
      </c>
      <c r="O7" s="19">
        <f t="shared" si="3"/>
        <v>6</v>
      </c>
      <c r="P7" s="2">
        <v>44357</v>
      </c>
      <c r="Q7" s="19">
        <f t="shared" si="4"/>
        <v>1</v>
      </c>
      <c r="R7" s="19">
        <f t="shared" si="5"/>
        <v>7</v>
      </c>
      <c r="S7" s="19"/>
    </row>
    <row r="8" spans="1:19" ht="49.5">
      <c r="A8" s="19">
        <v>6</v>
      </c>
      <c r="B8" s="13" t="s">
        <v>177</v>
      </c>
      <c r="C8" s="13" t="s">
        <v>178</v>
      </c>
      <c r="D8" s="13"/>
      <c r="E8" s="13" t="s">
        <v>179</v>
      </c>
      <c r="F8" s="13"/>
      <c r="G8" s="13"/>
      <c r="H8" s="13"/>
      <c r="I8" s="13"/>
      <c r="J8" s="19">
        <v>24095</v>
      </c>
      <c r="K8" s="13" t="s">
        <v>233</v>
      </c>
      <c r="L8" s="2">
        <v>44348</v>
      </c>
      <c r="M8" s="2">
        <v>44352</v>
      </c>
      <c r="N8" s="2">
        <v>44357</v>
      </c>
      <c r="O8" s="19">
        <f>(N8-M8)</f>
        <v>5</v>
      </c>
      <c r="P8" s="2">
        <v>44357</v>
      </c>
      <c r="Q8" s="19">
        <f>P8-N8</f>
        <v>0</v>
      </c>
      <c r="R8" s="19">
        <f>Q8+O8</f>
        <v>5</v>
      </c>
      <c r="S8" s="4"/>
    </row>
    <row r="9" spans="1:19" ht="181.5">
      <c r="A9" s="19">
        <v>7</v>
      </c>
      <c r="B9" s="4" t="s">
        <v>56</v>
      </c>
      <c r="C9" s="4" t="s">
        <v>57</v>
      </c>
      <c r="D9" s="4"/>
      <c r="E9" s="23" t="s">
        <v>58</v>
      </c>
      <c r="F9" s="4">
        <v>361008</v>
      </c>
      <c r="G9" s="28"/>
      <c r="H9" s="4"/>
      <c r="I9" s="24"/>
      <c r="J9" s="19">
        <v>17000</v>
      </c>
      <c r="K9" s="29">
        <v>44317</v>
      </c>
      <c r="L9" s="2">
        <v>44348</v>
      </c>
      <c r="M9" s="2">
        <v>44352</v>
      </c>
      <c r="N9" s="2">
        <v>44354</v>
      </c>
      <c r="O9" s="19">
        <f t="shared" ref="O9" si="6">(N9-M9)</f>
        <v>2</v>
      </c>
      <c r="P9" s="2">
        <v>44357</v>
      </c>
      <c r="Q9" s="19">
        <f t="shared" ref="Q9" si="7">P9-N9</f>
        <v>3</v>
      </c>
      <c r="R9" s="19">
        <f t="shared" ref="R9" si="8">Q9+O9</f>
        <v>5</v>
      </c>
      <c r="S9" s="19"/>
    </row>
    <row r="10" spans="1:19" ht="115.5">
      <c r="A10" s="19">
        <v>8</v>
      </c>
      <c r="B10" s="4" t="s">
        <v>19</v>
      </c>
      <c r="C10" s="4" t="s">
        <v>20</v>
      </c>
      <c r="D10" s="4" t="s">
        <v>41</v>
      </c>
      <c r="E10" s="4" t="s">
        <v>21</v>
      </c>
      <c r="F10" s="4">
        <v>400009</v>
      </c>
      <c r="G10" s="4" t="s">
        <v>22</v>
      </c>
      <c r="H10" s="4"/>
      <c r="I10" s="9" t="s">
        <v>23</v>
      </c>
      <c r="J10" s="4">
        <v>1058709</v>
      </c>
      <c r="K10" s="4" t="s">
        <v>150</v>
      </c>
      <c r="L10" s="2">
        <v>44350</v>
      </c>
      <c r="M10" s="2">
        <v>44350</v>
      </c>
      <c r="N10" s="2">
        <v>44356</v>
      </c>
      <c r="O10" s="19">
        <f t="shared" ref="O10:O11" si="9">(N10-M10)</f>
        <v>6</v>
      </c>
      <c r="P10" s="2">
        <v>44357</v>
      </c>
      <c r="Q10" s="19">
        <f t="shared" ref="Q10:Q11" si="10">P10-N10</f>
        <v>1</v>
      </c>
      <c r="R10" s="19">
        <f t="shared" ref="R10:R11" si="11">Q10+O10</f>
        <v>7</v>
      </c>
      <c r="S10" s="91"/>
    </row>
    <row r="11" spans="1:19" ht="132">
      <c r="A11" s="19">
        <v>9</v>
      </c>
      <c r="B11" s="30" t="s">
        <v>278</v>
      </c>
      <c r="C11" s="21" t="s">
        <v>60</v>
      </c>
      <c r="D11" s="21" t="s">
        <v>61</v>
      </c>
      <c r="E11" s="21" t="s">
        <v>62</v>
      </c>
      <c r="F11" s="15">
        <v>400021</v>
      </c>
      <c r="G11" s="21" t="s">
        <v>63</v>
      </c>
      <c r="H11" s="115"/>
      <c r="I11" s="25" t="s">
        <v>64</v>
      </c>
      <c r="J11" s="19">
        <v>5874500</v>
      </c>
      <c r="K11" s="17" t="s">
        <v>281</v>
      </c>
      <c r="L11" s="17">
        <v>44348</v>
      </c>
      <c r="M11" s="17">
        <v>44348</v>
      </c>
      <c r="N11" s="2">
        <v>44354</v>
      </c>
      <c r="O11" s="19">
        <f t="shared" si="9"/>
        <v>6</v>
      </c>
      <c r="P11" s="2">
        <v>44369</v>
      </c>
      <c r="Q11" s="19">
        <f t="shared" si="10"/>
        <v>15</v>
      </c>
      <c r="R11" s="19">
        <f t="shared" si="11"/>
        <v>21</v>
      </c>
      <c r="S11" s="91"/>
    </row>
    <row r="12" spans="1:19" ht="165">
      <c r="A12" s="4">
        <v>10</v>
      </c>
      <c r="B12" s="13" t="s">
        <v>118</v>
      </c>
      <c r="C12" s="19" t="s">
        <v>46</v>
      </c>
      <c r="D12" s="4" t="s">
        <v>24</v>
      </c>
      <c r="E12" s="20" t="s">
        <v>25</v>
      </c>
      <c r="F12" s="12">
        <v>400001</v>
      </c>
      <c r="G12" s="20" t="s">
        <v>26</v>
      </c>
      <c r="H12" s="12"/>
      <c r="I12" s="21" t="s">
        <v>27</v>
      </c>
      <c r="J12" s="4">
        <v>5292165</v>
      </c>
      <c r="K12" s="4" t="s">
        <v>282</v>
      </c>
      <c r="L12" s="2">
        <v>44348</v>
      </c>
      <c r="M12" s="2">
        <v>44352</v>
      </c>
      <c r="N12" s="17">
        <v>44357</v>
      </c>
      <c r="O12" s="19">
        <f t="shared" ref="O12:O19" si="12">(N12-M12)</f>
        <v>5</v>
      </c>
      <c r="P12" s="2">
        <v>44357</v>
      </c>
      <c r="Q12" s="19">
        <f t="shared" ref="Q12:Q22" si="13">P12-N12</f>
        <v>0</v>
      </c>
      <c r="R12" s="19">
        <f t="shared" ref="R12:R22" si="14">Q12+O12</f>
        <v>5</v>
      </c>
      <c r="S12" s="91"/>
    </row>
    <row r="13" spans="1:19" ht="165">
      <c r="A13" s="19">
        <v>11</v>
      </c>
      <c r="B13" s="13" t="s">
        <v>117</v>
      </c>
      <c r="C13" s="19" t="s">
        <v>46</v>
      </c>
      <c r="D13" s="12" t="s">
        <v>24</v>
      </c>
      <c r="E13" s="20" t="s">
        <v>25</v>
      </c>
      <c r="F13" s="12">
        <v>400001</v>
      </c>
      <c r="G13" s="20" t="s">
        <v>26</v>
      </c>
      <c r="H13" s="12"/>
      <c r="I13" s="21" t="s">
        <v>27</v>
      </c>
      <c r="J13" s="19">
        <v>6788070</v>
      </c>
      <c r="K13" s="19" t="s">
        <v>270</v>
      </c>
      <c r="L13" s="2">
        <v>44348</v>
      </c>
      <c r="M13" s="2">
        <v>44352</v>
      </c>
      <c r="N13" s="2">
        <v>44357</v>
      </c>
      <c r="O13" s="19">
        <f t="shared" si="12"/>
        <v>5</v>
      </c>
      <c r="P13" s="2">
        <v>44357</v>
      </c>
      <c r="Q13" s="19">
        <f t="shared" si="13"/>
        <v>0</v>
      </c>
      <c r="R13" s="19">
        <f t="shared" si="14"/>
        <v>5</v>
      </c>
      <c r="S13" s="91"/>
    </row>
    <row r="14" spans="1:19" ht="165">
      <c r="A14" s="19">
        <v>12</v>
      </c>
      <c r="B14" s="13" t="s">
        <v>269</v>
      </c>
      <c r="C14" s="14" t="s">
        <v>42</v>
      </c>
      <c r="D14" s="4" t="s">
        <v>18</v>
      </c>
      <c r="E14" s="15" t="s">
        <v>43</v>
      </c>
      <c r="F14" s="15">
        <v>361002</v>
      </c>
      <c r="G14" s="15" t="s">
        <v>44</v>
      </c>
      <c r="H14" s="4"/>
      <c r="I14" s="16" t="s">
        <v>45</v>
      </c>
      <c r="J14" s="4">
        <v>5412600</v>
      </c>
      <c r="K14" s="4" t="s">
        <v>282</v>
      </c>
      <c r="L14" s="17">
        <v>44347</v>
      </c>
      <c r="M14" s="17">
        <v>44348</v>
      </c>
      <c r="N14" s="2">
        <v>44356</v>
      </c>
      <c r="O14" s="19">
        <f t="shared" si="12"/>
        <v>8</v>
      </c>
      <c r="P14" s="2">
        <v>44357</v>
      </c>
      <c r="Q14" s="130">
        <f t="shared" si="13"/>
        <v>1</v>
      </c>
      <c r="R14" s="19">
        <f t="shared" si="14"/>
        <v>9</v>
      </c>
      <c r="S14" s="127" t="s">
        <v>276</v>
      </c>
    </row>
    <row r="15" spans="1:19" ht="132">
      <c r="A15" s="19">
        <v>13</v>
      </c>
      <c r="B15" s="30" t="s">
        <v>49</v>
      </c>
      <c r="C15" s="24" t="s">
        <v>50</v>
      </c>
      <c r="D15" s="4" t="s">
        <v>151</v>
      </c>
      <c r="E15" s="4" t="s">
        <v>29</v>
      </c>
      <c r="F15" s="122">
        <v>361010</v>
      </c>
      <c r="G15" s="4" t="s">
        <v>30</v>
      </c>
      <c r="H15" s="4"/>
      <c r="I15" s="37" t="s">
        <v>31</v>
      </c>
      <c r="J15" s="4">
        <v>85700</v>
      </c>
      <c r="K15" s="4" t="s">
        <v>176</v>
      </c>
      <c r="L15" s="2">
        <v>44353</v>
      </c>
      <c r="M15" s="2">
        <v>44354</v>
      </c>
      <c r="N15" s="2">
        <v>44365</v>
      </c>
      <c r="O15" s="19">
        <f t="shared" si="12"/>
        <v>11</v>
      </c>
      <c r="P15" s="2">
        <v>44377</v>
      </c>
      <c r="Q15" s="19">
        <f t="shared" si="13"/>
        <v>12</v>
      </c>
      <c r="R15" s="19">
        <f t="shared" si="14"/>
        <v>23</v>
      </c>
      <c r="S15" s="91"/>
    </row>
    <row r="16" spans="1:19" ht="264.75" customHeight="1">
      <c r="A16" s="19">
        <v>14</v>
      </c>
      <c r="B16" s="13" t="s">
        <v>116</v>
      </c>
      <c r="C16" s="14" t="s">
        <v>42</v>
      </c>
      <c r="D16" s="15" t="s">
        <v>18</v>
      </c>
      <c r="E16" s="15" t="s">
        <v>43</v>
      </c>
      <c r="F16" s="15">
        <v>361002</v>
      </c>
      <c r="G16" s="15" t="s">
        <v>44</v>
      </c>
      <c r="H16" s="15"/>
      <c r="I16" s="16" t="s">
        <v>45</v>
      </c>
      <c r="J16" s="15">
        <v>6919200</v>
      </c>
      <c r="K16" s="15" t="s">
        <v>270</v>
      </c>
      <c r="L16" s="17">
        <v>44316</v>
      </c>
      <c r="M16" s="17">
        <v>44321</v>
      </c>
      <c r="N16" s="17">
        <v>44341</v>
      </c>
      <c r="O16" s="19">
        <f t="shared" si="12"/>
        <v>20</v>
      </c>
      <c r="P16" s="2"/>
      <c r="Q16" s="19">
        <f t="shared" si="13"/>
        <v>-44341</v>
      </c>
      <c r="R16" s="19">
        <f t="shared" si="14"/>
        <v>-44321</v>
      </c>
      <c r="S16" s="127" t="s">
        <v>283</v>
      </c>
    </row>
    <row r="17" spans="1:19" ht="148.5">
      <c r="A17" s="19">
        <v>15</v>
      </c>
      <c r="B17" s="19" t="s">
        <v>146</v>
      </c>
      <c r="C17" s="4" t="s">
        <v>53</v>
      </c>
      <c r="D17" s="23" t="s">
        <v>36</v>
      </c>
      <c r="E17" s="23" t="s">
        <v>37</v>
      </c>
      <c r="F17" s="4">
        <v>361345</v>
      </c>
      <c r="G17" s="35" t="s">
        <v>141</v>
      </c>
      <c r="H17" s="91"/>
      <c r="I17" s="9" t="s">
        <v>40</v>
      </c>
      <c r="J17" s="19">
        <v>184541</v>
      </c>
      <c r="K17" s="19" t="s">
        <v>284</v>
      </c>
      <c r="L17" s="2">
        <v>44354</v>
      </c>
      <c r="M17" s="17">
        <v>44357</v>
      </c>
      <c r="N17" s="17">
        <v>44365</v>
      </c>
      <c r="O17" s="19">
        <f t="shared" si="12"/>
        <v>8</v>
      </c>
      <c r="P17" s="2">
        <v>44366</v>
      </c>
      <c r="Q17" s="19">
        <f t="shared" si="13"/>
        <v>1</v>
      </c>
      <c r="R17" s="19">
        <f t="shared" si="14"/>
        <v>9</v>
      </c>
      <c r="S17" s="127" t="s">
        <v>279</v>
      </c>
    </row>
    <row r="18" spans="1:19" ht="165">
      <c r="A18" s="19">
        <v>16</v>
      </c>
      <c r="B18" s="4" t="s">
        <v>77</v>
      </c>
      <c r="C18" s="4" t="s">
        <v>182</v>
      </c>
      <c r="D18" s="33" t="s">
        <v>79</v>
      </c>
      <c r="E18" s="20" t="s">
        <v>80</v>
      </c>
      <c r="F18" s="4">
        <v>390002</v>
      </c>
      <c r="G18" s="33" t="s">
        <v>81</v>
      </c>
      <c r="H18" s="26"/>
      <c r="I18" s="25" t="s">
        <v>82</v>
      </c>
      <c r="J18" s="4">
        <v>528672</v>
      </c>
      <c r="K18" s="4" t="s">
        <v>252</v>
      </c>
      <c r="L18" s="2">
        <v>44361</v>
      </c>
      <c r="M18" s="2">
        <v>44362</v>
      </c>
      <c r="N18" s="2">
        <v>44365</v>
      </c>
      <c r="O18" s="19">
        <f t="shared" si="12"/>
        <v>3</v>
      </c>
      <c r="P18" s="2">
        <v>44368</v>
      </c>
      <c r="Q18" s="19">
        <f t="shared" si="13"/>
        <v>3</v>
      </c>
      <c r="R18" s="19">
        <f t="shared" si="14"/>
        <v>6</v>
      </c>
      <c r="S18" s="91"/>
    </row>
    <row r="19" spans="1:19" ht="66">
      <c r="A19" s="19">
        <v>17</v>
      </c>
      <c r="B19" s="19" t="s">
        <v>280</v>
      </c>
      <c r="C19" s="19" t="s">
        <v>285</v>
      </c>
      <c r="D19" s="23" t="s">
        <v>286</v>
      </c>
      <c r="E19" s="23" t="s">
        <v>68</v>
      </c>
      <c r="F19" s="12">
        <v>361140</v>
      </c>
      <c r="G19" s="23" t="s">
        <v>287</v>
      </c>
      <c r="H19" s="26"/>
      <c r="I19" s="32"/>
      <c r="J19" s="19">
        <v>286623</v>
      </c>
      <c r="K19" s="2" t="s">
        <v>288</v>
      </c>
      <c r="L19" s="2">
        <v>44350</v>
      </c>
      <c r="M19" s="17">
        <v>44351</v>
      </c>
      <c r="N19" s="17">
        <v>44365</v>
      </c>
      <c r="O19" s="19">
        <f t="shared" si="12"/>
        <v>14</v>
      </c>
      <c r="P19" s="2">
        <v>44365</v>
      </c>
      <c r="Q19" s="19">
        <f t="shared" si="13"/>
        <v>0</v>
      </c>
      <c r="R19" s="19">
        <f t="shared" si="14"/>
        <v>14</v>
      </c>
      <c r="S19" s="91"/>
    </row>
    <row r="20" spans="1:19" ht="148.5">
      <c r="A20" s="19">
        <v>18</v>
      </c>
      <c r="B20" s="4" t="s">
        <v>89</v>
      </c>
      <c r="C20" s="4" t="s">
        <v>84</v>
      </c>
      <c r="D20" s="35" t="s">
        <v>85</v>
      </c>
      <c r="E20" s="28" t="s">
        <v>86</v>
      </c>
      <c r="F20" s="4">
        <v>361010</v>
      </c>
      <c r="G20" s="20" t="s">
        <v>87</v>
      </c>
      <c r="H20" s="115"/>
      <c r="I20" s="25" t="s">
        <v>88</v>
      </c>
      <c r="J20" s="4">
        <v>224150</v>
      </c>
      <c r="K20" s="4" t="s">
        <v>233</v>
      </c>
      <c r="L20" s="2">
        <v>44355</v>
      </c>
      <c r="M20" s="2">
        <v>44369</v>
      </c>
      <c r="N20" s="2">
        <v>44375</v>
      </c>
      <c r="O20" s="11">
        <f t="shared" ref="O20:O21" si="15">N20-M20</f>
        <v>6</v>
      </c>
      <c r="P20" s="2">
        <v>44377</v>
      </c>
      <c r="Q20" s="19">
        <f t="shared" si="13"/>
        <v>2</v>
      </c>
      <c r="R20" s="19">
        <f t="shared" si="14"/>
        <v>8</v>
      </c>
      <c r="S20" s="127" t="s">
        <v>279</v>
      </c>
    </row>
    <row r="21" spans="1:19" ht="165">
      <c r="A21" s="19">
        <v>19</v>
      </c>
      <c r="B21" s="4" t="s">
        <v>183</v>
      </c>
      <c r="C21" s="4" t="s">
        <v>184</v>
      </c>
      <c r="D21" s="4" t="s">
        <v>185</v>
      </c>
      <c r="E21" s="4" t="s">
        <v>186</v>
      </c>
      <c r="F21" s="4">
        <v>400010</v>
      </c>
      <c r="G21" s="4" t="s">
        <v>187</v>
      </c>
      <c r="H21" s="4"/>
      <c r="I21" s="4" t="s">
        <v>188</v>
      </c>
      <c r="J21" s="4">
        <v>158333</v>
      </c>
      <c r="K21" s="4" t="s">
        <v>233</v>
      </c>
      <c r="L21" s="2">
        <v>44349</v>
      </c>
      <c r="M21" s="2">
        <v>44361</v>
      </c>
      <c r="N21" s="2">
        <v>44368</v>
      </c>
      <c r="O21" s="11">
        <f t="shared" si="15"/>
        <v>7</v>
      </c>
      <c r="P21" s="2">
        <v>44372</v>
      </c>
      <c r="Q21" s="19">
        <f t="shared" si="13"/>
        <v>4</v>
      </c>
      <c r="R21" s="19">
        <f t="shared" si="14"/>
        <v>11</v>
      </c>
      <c r="S21" s="91"/>
    </row>
    <row r="22" spans="1:19" ht="33">
      <c r="A22" s="19">
        <v>20</v>
      </c>
      <c r="B22" s="19" t="s">
        <v>225</v>
      </c>
      <c r="C22" s="4" t="s">
        <v>226</v>
      </c>
      <c r="D22" s="4"/>
      <c r="E22" s="24"/>
      <c r="F22" s="19"/>
      <c r="G22" s="28"/>
      <c r="H22" s="4"/>
      <c r="I22" s="4"/>
      <c r="J22" s="19">
        <v>510599</v>
      </c>
      <c r="K22" s="126">
        <v>44348</v>
      </c>
      <c r="L22" s="2">
        <v>44364</v>
      </c>
      <c r="M22" s="2">
        <v>44368</v>
      </c>
      <c r="N22" s="2">
        <v>44369</v>
      </c>
      <c r="O22" s="19">
        <f t="shared" ref="O22:O26" si="16">(N22-M22)</f>
        <v>1</v>
      </c>
      <c r="P22" s="2">
        <v>44370</v>
      </c>
      <c r="Q22" s="19">
        <f t="shared" si="13"/>
        <v>1</v>
      </c>
      <c r="R22" s="19">
        <f t="shared" si="14"/>
        <v>2</v>
      </c>
      <c r="S22" s="91"/>
    </row>
    <row r="23" spans="1:19" ht="115.5">
      <c r="A23" s="4">
        <v>21</v>
      </c>
      <c r="B23" s="4" t="s">
        <v>103</v>
      </c>
      <c r="C23" s="4" t="s">
        <v>99</v>
      </c>
      <c r="D23" s="4" t="s">
        <v>98</v>
      </c>
      <c r="E23" s="24" t="s">
        <v>100</v>
      </c>
      <c r="F23" s="4">
        <v>388255</v>
      </c>
      <c r="G23" s="35" t="s">
        <v>101</v>
      </c>
      <c r="H23" s="4"/>
      <c r="I23" s="37" t="s">
        <v>102</v>
      </c>
      <c r="J23" s="4">
        <v>91777</v>
      </c>
      <c r="K23" s="4" t="s">
        <v>39</v>
      </c>
      <c r="L23" s="2">
        <v>44347</v>
      </c>
      <c r="M23" s="2">
        <v>44352</v>
      </c>
      <c r="N23" s="2">
        <v>44365</v>
      </c>
      <c r="O23" s="19">
        <f t="shared" si="16"/>
        <v>13</v>
      </c>
      <c r="P23" s="2">
        <v>44365</v>
      </c>
      <c r="Q23" s="19">
        <f>P23-N23</f>
        <v>0</v>
      </c>
      <c r="R23" s="19">
        <f>Q23+O23</f>
        <v>13</v>
      </c>
      <c r="S23" s="91"/>
    </row>
    <row r="24" spans="1:19" ht="115.5">
      <c r="A24" s="4">
        <v>22</v>
      </c>
      <c r="B24" s="4" t="s">
        <v>289</v>
      </c>
      <c r="C24" s="4" t="s">
        <v>99</v>
      </c>
      <c r="D24" s="4" t="s">
        <v>98</v>
      </c>
      <c r="E24" s="24" t="s">
        <v>100</v>
      </c>
      <c r="F24" s="4">
        <v>388255</v>
      </c>
      <c r="G24" s="35" t="s">
        <v>101</v>
      </c>
      <c r="H24" s="4"/>
      <c r="I24" s="37" t="s">
        <v>102</v>
      </c>
      <c r="J24" s="4">
        <v>346911</v>
      </c>
      <c r="K24" s="4" t="s">
        <v>38</v>
      </c>
      <c r="L24" s="2">
        <v>44347</v>
      </c>
      <c r="M24" s="2">
        <v>44352</v>
      </c>
      <c r="N24" s="2">
        <v>44365</v>
      </c>
      <c r="O24" s="19">
        <f t="shared" ref="O24" si="17">(N24-M24)</f>
        <v>13</v>
      </c>
      <c r="P24" s="2">
        <v>44365</v>
      </c>
      <c r="Q24" s="19">
        <f>P24-N24</f>
        <v>0</v>
      </c>
      <c r="R24" s="19">
        <f>Q24+O24</f>
        <v>13</v>
      </c>
      <c r="S24" s="91"/>
    </row>
    <row r="25" spans="1:19" ht="115.5">
      <c r="A25" s="4">
        <v>23</v>
      </c>
      <c r="B25" s="4" t="s">
        <v>97</v>
      </c>
      <c r="C25" s="4" t="s">
        <v>99</v>
      </c>
      <c r="D25" s="4" t="s">
        <v>98</v>
      </c>
      <c r="E25" s="24" t="s">
        <v>100</v>
      </c>
      <c r="F25" s="4">
        <v>388255</v>
      </c>
      <c r="G25" s="35" t="s">
        <v>101</v>
      </c>
      <c r="H25" s="4"/>
      <c r="I25" s="37" t="s">
        <v>102</v>
      </c>
      <c r="J25" s="4">
        <v>161111</v>
      </c>
      <c r="K25" s="4" t="s">
        <v>35</v>
      </c>
      <c r="L25" s="2">
        <v>44347</v>
      </c>
      <c r="M25" s="2">
        <v>44352</v>
      </c>
      <c r="N25" s="2">
        <v>44365</v>
      </c>
      <c r="O25" s="19">
        <f t="shared" si="16"/>
        <v>13</v>
      </c>
      <c r="P25" s="2">
        <v>44365</v>
      </c>
      <c r="Q25" s="19">
        <f t="shared" ref="Q25" si="18">P25-N25</f>
        <v>0</v>
      </c>
      <c r="R25" s="19">
        <f t="shared" ref="R25" si="19">Q25+O25</f>
        <v>13</v>
      </c>
      <c r="S25" s="91"/>
    </row>
    <row r="26" spans="1:19" ht="115.5">
      <c r="A26" s="4">
        <v>24</v>
      </c>
      <c r="B26" s="4" t="s">
        <v>290</v>
      </c>
      <c r="C26" s="4" t="s">
        <v>291</v>
      </c>
      <c r="D26" s="4" t="s">
        <v>292</v>
      </c>
      <c r="E26" s="24" t="s">
        <v>293</v>
      </c>
      <c r="F26" s="4">
        <v>382345</v>
      </c>
      <c r="G26" s="35">
        <v>9909427706</v>
      </c>
      <c r="H26" s="4"/>
      <c r="I26" s="37"/>
      <c r="J26" s="4">
        <v>2120342</v>
      </c>
      <c r="K26" s="4" t="s">
        <v>38</v>
      </c>
      <c r="L26" s="2">
        <v>44344</v>
      </c>
      <c r="M26" s="2">
        <v>44357</v>
      </c>
      <c r="N26" s="2">
        <v>44368</v>
      </c>
      <c r="O26" s="19">
        <f t="shared" si="16"/>
        <v>11</v>
      </c>
      <c r="P26" s="2">
        <v>44377</v>
      </c>
      <c r="Q26" s="19">
        <f>P26-N26</f>
        <v>9</v>
      </c>
      <c r="R26" s="19">
        <f>Q26+O26</f>
        <v>20</v>
      </c>
      <c r="S26" s="91"/>
    </row>
    <row r="27" spans="1:19" ht="115.5">
      <c r="A27" s="4">
        <v>25</v>
      </c>
      <c r="B27" s="4" t="s">
        <v>290</v>
      </c>
      <c r="C27" s="4" t="s">
        <v>291</v>
      </c>
      <c r="D27" s="4" t="s">
        <v>292</v>
      </c>
      <c r="E27" s="24" t="s">
        <v>293</v>
      </c>
      <c r="F27" s="4">
        <v>382345</v>
      </c>
      <c r="G27" s="35">
        <v>9909427706</v>
      </c>
      <c r="H27" s="4"/>
      <c r="I27" s="37"/>
      <c r="J27" s="4">
        <v>2120342</v>
      </c>
      <c r="K27" s="4" t="s">
        <v>38</v>
      </c>
      <c r="L27" s="2">
        <v>44344</v>
      </c>
      <c r="M27" s="2">
        <v>44357</v>
      </c>
      <c r="N27" s="2">
        <v>44368</v>
      </c>
      <c r="O27" s="19">
        <f t="shared" ref="O27:O28" si="20">(N27-M27)</f>
        <v>11</v>
      </c>
      <c r="P27" s="2">
        <v>44377</v>
      </c>
      <c r="Q27" s="19">
        <f>P27-N27</f>
        <v>9</v>
      </c>
      <c r="R27" s="19">
        <f>Q27+O27</f>
        <v>20</v>
      </c>
      <c r="S27" s="91"/>
    </row>
    <row r="28" spans="1:19" ht="132">
      <c r="A28" s="19">
        <v>26</v>
      </c>
      <c r="B28" s="30" t="s">
        <v>294</v>
      </c>
      <c r="C28" s="24" t="s">
        <v>50</v>
      </c>
      <c r="D28" s="4" t="s">
        <v>151</v>
      </c>
      <c r="E28" s="4" t="s">
        <v>29</v>
      </c>
      <c r="F28" s="122">
        <v>361010</v>
      </c>
      <c r="G28" s="4" t="s">
        <v>30</v>
      </c>
      <c r="H28" s="4"/>
      <c r="I28" s="37" t="s">
        <v>31</v>
      </c>
      <c r="J28" s="4">
        <v>458229</v>
      </c>
      <c r="K28" s="4" t="s">
        <v>295</v>
      </c>
      <c r="L28" s="2">
        <v>44343</v>
      </c>
      <c r="M28" s="2">
        <v>44347</v>
      </c>
      <c r="N28" s="2">
        <v>44365</v>
      </c>
      <c r="O28" s="19">
        <f t="shared" si="20"/>
        <v>18</v>
      </c>
      <c r="P28" s="2">
        <v>44376</v>
      </c>
      <c r="Q28" s="19">
        <f t="shared" ref="Q28" si="21">P28-N28</f>
        <v>11</v>
      </c>
      <c r="R28" s="19">
        <f t="shared" ref="R28" si="22">Q28+O28</f>
        <v>29</v>
      </c>
      <c r="S28" s="91"/>
    </row>
  </sheetData>
  <mergeCells count="1">
    <mergeCell ref="A1:S1"/>
  </mergeCells>
  <hyperlinks>
    <hyperlink ref="I4" r:id="rId1"/>
    <hyperlink ref="I10" r:id="rId2"/>
    <hyperlink ref="I11" r:id="rId3"/>
    <hyperlink ref="I14" r:id="rId4"/>
    <hyperlink ref="I15" r:id="rId5"/>
    <hyperlink ref="I16" r:id="rId6"/>
    <hyperlink ref="I17" r:id="rId7"/>
    <hyperlink ref="I20" r:id="rId8"/>
    <hyperlink ref="I21" r:id="rId9"/>
    <hyperlink ref="I23" r:id="rId10"/>
    <hyperlink ref="I25" r:id="rId11"/>
    <hyperlink ref="I7" r:id="rId12"/>
    <hyperlink ref="I24" r:id="rId13"/>
    <hyperlink ref="I28" r:id="rId14"/>
  </hyperlinks>
  <pageMargins left="0.7" right="0.7" top="0.75" bottom="0.75" header="0.3" footer="0.3"/>
  <pageSetup paperSize="9"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7"/>
  <sheetViews>
    <sheetView topLeftCell="A17" workbookViewId="0">
      <selection activeCell="B19" sqref="B19"/>
    </sheetView>
  </sheetViews>
  <sheetFormatPr defaultRowHeight="15"/>
  <cols>
    <col min="1" max="1" width="3.42578125" customWidth="1"/>
    <col min="2" max="2" width="10" customWidth="1"/>
    <col min="3" max="3" width="9.5703125" customWidth="1"/>
    <col min="7" max="7" width="9.5703125" bestFit="1" customWidth="1"/>
    <col min="10" max="10" width="10.85546875" bestFit="1" customWidth="1"/>
    <col min="11" max="11" width="11.7109375" bestFit="1" customWidth="1"/>
    <col min="12" max="12" width="10.140625" customWidth="1"/>
    <col min="13" max="14" width="10.140625" bestFit="1" customWidth="1"/>
  </cols>
  <sheetData>
    <row r="1" spans="1:19" ht="16.5">
      <c r="A1" s="131" t="s">
        <v>135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3"/>
    </row>
    <row r="2" spans="1:19" ht="66">
      <c r="A2" s="3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7" t="s">
        <v>17</v>
      </c>
    </row>
    <row r="3" spans="1:19" ht="165">
      <c r="A3" s="18">
        <v>1</v>
      </c>
      <c r="B3" s="4" t="s">
        <v>52</v>
      </c>
      <c r="C3" s="4" t="s">
        <v>53</v>
      </c>
      <c r="D3" s="23" t="s">
        <v>36</v>
      </c>
      <c r="E3" s="23" t="s">
        <v>37</v>
      </c>
      <c r="F3" s="4">
        <v>361345</v>
      </c>
      <c r="G3" s="4">
        <v>9277355997</v>
      </c>
      <c r="H3" s="4"/>
      <c r="I3" s="9" t="s">
        <v>40</v>
      </c>
      <c r="J3" s="5">
        <v>99259</v>
      </c>
      <c r="K3" s="4" t="s">
        <v>54</v>
      </c>
      <c r="L3" s="2">
        <v>43942</v>
      </c>
      <c r="M3" s="2"/>
      <c r="N3" s="2"/>
      <c r="O3" s="11"/>
      <c r="P3" s="12"/>
      <c r="Q3" s="12"/>
      <c r="R3" s="12"/>
      <c r="S3" s="7" t="s">
        <v>134</v>
      </c>
    </row>
    <row r="4" spans="1:19" ht="274.5" customHeight="1">
      <c r="A4" s="18">
        <f>A3+1</f>
        <v>2</v>
      </c>
      <c r="B4" s="4" t="s">
        <v>33</v>
      </c>
      <c r="C4" s="15" t="s">
        <v>32</v>
      </c>
      <c r="D4" s="15"/>
      <c r="E4" s="26"/>
      <c r="F4" s="26"/>
      <c r="G4" s="26"/>
      <c r="H4" s="26"/>
      <c r="I4" s="26"/>
      <c r="J4" s="19">
        <v>30247</v>
      </c>
      <c r="K4" s="19" t="s">
        <v>55</v>
      </c>
      <c r="L4" s="2">
        <v>43956</v>
      </c>
      <c r="M4" s="2">
        <v>43957</v>
      </c>
      <c r="N4" s="2">
        <v>43959</v>
      </c>
      <c r="O4" s="11">
        <f t="shared" ref="O4:O18" si="0">N4-M4</f>
        <v>2</v>
      </c>
      <c r="P4" s="26"/>
      <c r="Q4" s="26"/>
      <c r="R4" s="26"/>
      <c r="S4" s="27"/>
    </row>
    <row r="5" spans="1:19" ht="184.5" customHeight="1">
      <c r="A5" s="18">
        <f t="shared" ref="A5:A19" si="1">A4+1</f>
        <v>3</v>
      </c>
      <c r="B5" s="4" t="s">
        <v>56</v>
      </c>
      <c r="C5" s="4" t="s">
        <v>57</v>
      </c>
      <c r="D5" s="4"/>
      <c r="E5" s="23" t="s">
        <v>58</v>
      </c>
      <c r="F5" s="4">
        <v>361008</v>
      </c>
      <c r="G5" s="28"/>
      <c r="H5" s="4"/>
      <c r="I5" s="24"/>
      <c r="J5" s="19">
        <v>16830</v>
      </c>
      <c r="K5" s="29" t="s">
        <v>59</v>
      </c>
      <c r="L5" s="2">
        <v>43956</v>
      </c>
      <c r="M5" s="2">
        <v>43957</v>
      </c>
      <c r="N5" s="2">
        <v>43959</v>
      </c>
      <c r="O5" s="11">
        <f t="shared" si="0"/>
        <v>2</v>
      </c>
      <c r="P5" s="4"/>
      <c r="Q5" s="4"/>
      <c r="R5" s="4"/>
      <c r="S5" s="7"/>
    </row>
    <row r="6" spans="1:19" ht="214.5">
      <c r="A6" s="18">
        <f t="shared" si="1"/>
        <v>4</v>
      </c>
      <c r="B6" s="30" t="s">
        <v>119</v>
      </c>
      <c r="C6" s="21" t="s">
        <v>60</v>
      </c>
      <c r="D6" s="21" t="s">
        <v>61</v>
      </c>
      <c r="E6" s="21" t="s">
        <v>62</v>
      </c>
      <c r="F6" s="15">
        <v>400021</v>
      </c>
      <c r="G6" s="21" t="s">
        <v>63</v>
      </c>
      <c r="H6" s="45"/>
      <c r="I6" s="25" t="s">
        <v>64</v>
      </c>
      <c r="J6" s="31">
        <v>5685000</v>
      </c>
      <c r="K6" s="17" t="s">
        <v>72</v>
      </c>
      <c r="L6" s="17">
        <v>43953</v>
      </c>
      <c r="M6" s="17">
        <v>43959</v>
      </c>
      <c r="N6" s="2">
        <v>43966</v>
      </c>
      <c r="O6" s="11">
        <f t="shared" si="0"/>
        <v>7</v>
      </c>
      <c r="P6" s="17"/>
      <c r="Q6" s="11"/>
      <c r="R6" s="11"/>
      <c r="S6" s="44"/>
    </row>
    <row r="7" spans="1:19" ht="132">
      <c r="A7" s="18">
        <f t="shared" si="1"/>
        <v>5</v>
      </c>
      <c r="B7" s="13" t="s">
        <v>65</v>
      </c>
      <c r="C7" s="23" t="s">
        <v>66</v>
      </c>
      <c r="D7" s="23" t="s">
        <v>67</v>
      </c>
      <c r="E7" s="23" t="s">
        <v>68</v>
      </c>
      <c r="F7" s="12">
        <v>361140</v>
      </c>
      <c r="G7" s="23" t="s">
        <v>69</v>
      </c>
      <c r="H7" s="46"/>
      <c r="I7" s="32" t="s">
        <v>70</v>
      </c>
      <c r="J7" s="19">
        <v>204391</v>
      </c>
      <c r="K7" s="2" t="s">
        <v>71</v>
      </c>
      <c r="L7" s="2">
        <v>43958</v>
      </c>
      <c r="M7" s="17">
        <v>43959</v>
      </c>
      <c r="N7" s="2">
        <v>43965</v>
      </c>
      <c r="O7" s="11">
        <f t="shared" si="0"/>
        <v>6</v>
      </c>
      <c r="P7" s="12"/>
      <c r="Q7" s="12"/>
      <c r="R7" s="12"/>
      <c r="S7" s="22"/>
    </row>
    <row r="8" spans="1:19" ht="154.5" customHeight="1">
      <c r="A8" s="18">
        <f t="shared" si="1"/>
        <v>6</v>
      </c>
      <c r="B8" s="13" t="s">
        <v>73</v>
      </c>
      <c r="C8" s="23" t="s">
        <v>74</v>
      </c>
      <c r="D8" s="23" t="s">
        <v>36</v>
      </c>
      <c r="E8" s="23" t="s">
        <v>37</v>
      </c>
      <c r="F8" s="12">
        <v>361345</v>
      </c>
      <c r="G8" s="12"/>
      <c r="H8" s="12"/>
      <c r="I8" s="25" t="s">
        <v>75</v>
      </c>
      <c r="J8" s="12">
        <v>197010</v>
      </c>
      <c r="K8" s="12" t="s">
        <v>76</v>
      </c>
      <c r="L8" s="2">
        <v>43957</v>
      </c>
      <c r="M8" s="17">
        <v>43959</v>
      </c>
      <c r="N8" s="2">
        <v>43964</v>
      </c>
      <c r="O8" s="11">
        <f t="shared" si="0"/>
        <v>5</v>
      </c>
      <c r="P8" s="12"/>
      <c r="Q8" s="12"/>
      <c r="R8" s="12"/>
      <c r="S8" s="22"/>
    </row>
    <row r="9" spans="1:19" ht="201" customHeight="1">
      <c r="A9" s="18">
        <f t="shared" si="1"/>
        <v>7</v>
      </c>
      <c r="B9" s="4" t="s">
        <v>77</v>
      </c>
      <c r="C9" s="4" t="s">
        <v>78</v>
      </c>
      <c r="D9" s="33" t="s">
        <v>79</v>
      </c>
      <c r="E9" s="20" t="s">
        <v>80</v>
      </c>
      <c r="F9" s="4">
        <v>390002</v>
      </c>
      <c r="G9" s="33" t="s">
        <v>81</v>
      </c>
      <c r="H9" s="26"/>
      <c r="I9" s="25" t="s">
        <v>82</v>
      </c>
      <c r="J9" s="4"/>
      <c r="K9" s="4" t="s">
        <v>83</v>
      </c>
      <c r="L9" s="2">
        <v>43955</v>
      </c>
      <c r="M9" s="2">
        <v>43966</v>
      </c>
      <c r="N9" s="2">
        <v>43973</v>
      </c>
      <c r="O9" s="11">
        <f t="shared" si="0"/>
        <v>7</v>
      </c>
      <c r="P9" s="4"/>
      <c r="Q9" s="4"/>
      <c r="R9" s="4"/>
      <c r="S9" s="7"/>
    </row>
    <row r="10" spans="1:19" ht="170.25" customHeight="1">
      <c r="A10" s="18">
        <f t="shared" si="1"/>
        <v>8</v>
      </c>
      <c r="B10" s="4" t="s">
        <v>89</v>
      </c>
      <c r="C10" s="34" t="s">
        <v>84</v>
      </c>
      <c r="D10" s="35" t="s">
        <v>85</v>
      </c>
      <c r="E10" s="28" t="s">
        <v>86</v>
      </c>
      <c r="F10" s="4">
        <v>361010</v>
      </c>
      <c r="G10" s="20" t="s">
        <v>87</v>
      </c>
      <c r="H10" s="45"/>
      <c r="I10" s="25" t="s">
        <v>88</v>
      </c>
      <c r="J10" s="4">
        <v>203900</v>
      </c>
      <c r="K10" s="4" t="s">
        <v>55</v>
      </c>
      <c r="L10" s="2">
        <v>43958</v>
      </c>
      <c r="M10" s="2">
        <v>43963</v>
      </c>
      <c r="N10" s="2">
        <v>43972</v>
      </c>
      <c r="O10" s="11">
        <f t="shared" si="0"/>
        <v>9</v>
      </c>
      <c r="P10" s="4"/>
      <c r="Q10" s="4"/>
      <c r="R10" s="4"/>
      <c r="S10" s="7"/>
    </row>
    <row r="11" spans="1:19" ht="186" customHeight="1">
      <c r="A11" s="18">
        <f t="shared" si="1"/>
        <v>9</v>
      </c>
      <c r="B11" s="23" t="s">
        <v>90</v>
      </c>
      <c r="C11" s="23" t="s">
        <v>91</v>
      </c>
      <c r="D11" s="4" t="s">
        <v>92</v>
      </c>
      <c r="E11" s="23" t="s">
        <v>93</v>
      </c>
      <c r="F11" s="23">
        <v>361008</v>
      </c>
      <c r="G11" s="33" t="s">
        <v>94</v>
      </c>
      <c r="H11" s="47"/>
      <c r="I11" s="32" t="s">
        <v>95</v>
      </c>
      <c r="J11" s="23">
        <v>6774</v>
      </c>
      <c r="K11" s="23" t="s">
        <v>96</v>
      </c>
      <c r="L11" s="2">
        <v>43962</v>
      </c>
      <c r="M11" s="2">
        <v>43963</v>
      </c>
      <c r="N11" s="2">
        <v>43965</v>
      </c>
      <c r="O11" s="11">
        <f t="shared" si="0"/>
        <v>2</v>
      </c>
      <c r="P11" s="36"/>
      <c r="Q11" s="36"/>
      <c r="R11" s="36"/>
      <c r="S11" s="48"/>
    </row>
    <row r="12" spans="1:19" ht="66">
      <c r="A12" s="18">
        <f t="shared" si="1"/>
        <v>10</v>
      </c>
      <c r="B12" s="4" t="s">
        <v>104</v>
      </c>
      <c r="C12" s="4" t="s">
        <v>105</v>
      </c>
      <c r="D12" s="12"/>
      <c r="E12" s="4" t="s">
        <v>106</v>
      </c>
      <c r="F12" s="12"/>
      <c r="G12" s="12"/>
      <c r="H12" s="12"/>
      <c r="I12" s="12"/>
      <c r="J12" s="12">
        <v>56392</v>
      </c>
      <c r="K12" s="29" t="s">
        <v>59</v>
      </c>
      <c r="L12" s="2">
        <v>43962</v>
      </c>
      <c r="M12" s="2">
        <v>43963</v>
      </c>
      <c r="N12" s="2">
        <v>43963</v>
      </c>
      <c r="O12" s="11">
        <f t="shared" si="0"/>
        <v>0</v>
      </c>
      <c r="P12" s="12"/>
      <c r="Q12" s="12"/>
      <c r="R12" s="12"/>
      <c r="S12" s="22"/>
    </row>
    <row r="13" spans="1:19" ht="198">
      <c r="A13" s="18">
        <f t="shared" si="1"/>
        <v>11</v>
      </c>
      <c r="B13" s="4" t="s">
        <v>97</v>
      </c>
      <c r="C13" s="4" t="s">
        <v>99</v>
      </c>
      <c r="D13" s="4" t="s">
        <v>98</v>
      </c>
      <c r="E13" s="24" t="s">
        <v>100</v>
      </c>
      <c r="F13" s="4">
        <v>388255</v>
      </c>
      <c r="G13" s="35" t="s">
        <v>101</v>
      </c>
      <c r="H13" s="4"/>
      <c r="I13" s="37" t="s">
        <v>102</v>
      </c>
      <c r="J13" s="4">
        <v>161111</v>
      </c>
      <c r="K13" s="4" t="s">
        <v>28</v>
      </c>
      <c r="L13" s="2">
        <v>43962</v>
      </c>
      <c r="M13" s="2">
        <v>43963</v>
      </c>
      <c r="N13" s="2">
        <v>43965</v>
      </c>
      <c r="O13" s="11">
        <f t="shared" si="0"/>
        <v>2</v>
      </c>
      <c r="P13" s="4"/>
      <c r="Q13" s="4"/>
      <c r="R13" s="4"/>
      <c r="S13" s="7"/>
    </row>
    <row r="14" spans="1:19" ht="166.5" customHeight="1">
      <c r="A14" s="18">
        <f t="shared" si="1"/>
        <v>12</v>
      </c>
      <c r="B14" s="4" t="s">
        <v>103</v>
      </c>
      <c r="C14" s="4" t="s">
        <v>99</v>
      </c>
      <c r="D14" s="4" t="s">
        <v>98</v>
      </c>
      <c r="E14" s="24" t="s">
        <v>100</v>
      </c>
      <c r="F14" s="4">
        <v>388255</v>
      </c>
      <c r="G14" s="35" t="s">
        <v>101</v>
      </c>
      <c r="H14" s="4"/>
      <c r="I14" s="37" t="s">
        <v>102</v>
      </c>
      <c r="J14" s="4">
        <v>91777</v>
      </c>
      <c r="K14" s="4" t="s">
        <v>38</v>
      </c>
      <c r="L14" s="2">
        <v>43962</v>
      </c>
      <c r="M14" s="2">
        <v>43963</v>
      </c>
      <c r="N14" s="2">
        <v>43965</v>
      </c>
      <c r="O14" s="11">
        <f t="shared" si="0"/>
        <v>2</v>
      </c>
      <c r="P14" s="4"/>
      <c r="Q14" s="4"/>
      <c r="R14" s="4"/>
      <c r="S14" s="7"/>
    </row>
    <row r="15" spans="1:19" ht="132">
      <c r="A15" s="18">
        <f t="shared" si="1"/>
        <v>13</v>
      </c>
      <c r="B15" s="4" t="s">
        <v>107</v>
      </c>
      <c r="C15" s="4" t="s">
        <v>50</v>
      </c>
      <c r="D15" s="4" t="s">
        <v>51</v>
      </c>
      <c r="E15" s="23" t="s">
        <v>29</v>
      </c>
      <c r="F15" s="4">
        <v>361010</v>
      </c>
      <c r="G15" s="23" t="s">
        <v>30</v>
      </c>
      <c r="H15" s="24"/>
      <c r="I15" s="25" t="s">
        <v>31</v>
      </c>
      <c r="J15" s="4">
        <v>274395</v>
      </c>
      <c r="K15" s="4" t="s">
        <v>38</v>
      </c>
      <c r="L15" s="2">
        <v>43958</v>
      </c>
      <c r="M15" s="17">
        <v>43959</v>
      </c>
      <c r="N15" s="2">
        <v>43972</v>
      </c>
      <c r="O15" s="11">
        <f t="shared" si="0"/>
        <v>13</v>
      </c>
      <c r="P15" s="4"/>
      <c r="Q15" s="4"/>
      <c r="R15" s="4"/>
      <c r="S15" s="7"/>
    </row>
    <row r="16" spans="1:19" ht="114.75" customHeight="1">
      <c r="A16" s="18">
        <f t="shared" si="1"/>
        <v>14</v>
      </c>
      <c r="B16" s="38" t="s">
        <v>109</v>
      </c>
      <c r="C16" s="38" t="s">
        <v>108</v>
      </c>
      <c r="D16" s="39" t="s">
        <v>110</v>
      </c>
      <c r="E16" s="39" t="s">
        <v>111</v>
      </c>
      <c r="F16" s="38">
        <v>361010</v>
      </c>
      <c r="G16" s="39" t="s">
        <v>112</v>
      </c>
      <c r="H16" s="46"/>
      <c r="I16" s="42" t="s">
        <v>113</v>
      </c>
      <c r="J16" s="38">
        <v>82131</v>
      </c>
      <c r="K16" s="38" t="s">
        <v>114</v>
      </c>
      <c r="L16" s="40">
        <v>43964</v>
      </c>
      <c r="M16" s="40">
        <v>43964</v>
      </c>
      <c r="N16" s="40">
        <v>43967</v>
      </c>
      <c r="O16" s="41">
        <f t="shared" si="0"/>
        <v>3</v>
      </c>
      <c r="P16" s="38"/>
      <c r="Q16" s="38"/>
      <c r="R16" s="38"/>
      <c r="S16" s="49"/>
    </row>
    <row r="17" spans="1:19" ht="198">
      <c r="A17" s="18">
        <f t="shared" si="1"/>
        <v>15</v>
      </c>
      <c r="B17" s="13" t="s">
        <v>120</v>
      </c>
      <c r="C17" s="4" t="s">
        <v>121</v>
      </c>
      <c r="D17" s="21" t="s">
        <v>122</v>
      </c>
      <c r="E17" s="21" t="s">
        <v>123</v>
      </c>
      <c r="F17" s="4">
        <v>361010</v>
      </c>
      <c r="G17" s="20" t="s">
        <v>124</v>
      </c>
      <c r="H17" s="26"/>
      <c r="I17" s="32" t="s">
        <v>125</v>
      </c>
      <c r="J17" s="4">
        <v>101066</v>
      </c>
      <c r="K17" s="4" t="s">
        <v>126</v>
      </c>
      <c r="L17" s="2">
        <v>43958</v>
      </c>
      <c r="M17" s="2">
        <v>43965</v>
      </c>
      <c r="N17" s="2">
        <v>43967</v>
      </c>
      <c r="O17" s="11">
        <f t="shared" si="0"/>
        <v>2</v>
      </c>
      <c r="P17" s="1"/>
      <c r="Q17" s="1"/>
      <c r="R17" s="1"/>
      <c r="S17" s="50"/>
    </row>
    <row r="18" spans="1:19" ht="165">
      <c r="A18" s="18">
        <f t="shared" si="1"/>
        <v>16</v>
      </c>
      <c r="B18" s="13" t="s">
        <v>127</v>
      </c>
      <c r="C18" s="4" t="s">
        <v>108</v>
      </c>
      <c r="D18" s="23" t="s">
        <v>110</v>
      </c>
      <c r="E18" s="23" t="s">
        <v>111</v>
      </c>
      <c r="F18" s="4">
        <v>361010</v>
      </c>
      <c r="G18" s="23" t="s">
        <v>112</v>
      </c>
      <c r="H18" s="26"/>
      <c r="I18" s="43" t="s">
        <v>113</v>
      </c>
      <c r="J18" s="4">
        <v>182801</v>
      </c>
      <c r="K18" s="4" t="s">
        <v>128</v>
      </c>
      <c r="L18" s="2">
        <v>43977</v>
      </c>
      <c r="M18" s="2">
        <v>43979</v>
      </c>
      <c r="N18" s="2">
        <v>43983</v>
      </c>
      <c r="O18" s="11">
        <f t="shared" si="0"/>
        <v>4</v>
      </c>
      <c r="P18" s="4"/>
      <c r="Q18" s="4"/>
      <c r="R18" s="4"/>
      <c r="S18" s="7"/>
    </row>
    <row r="19" spans="1:19" ht="116.25" thickBot="1">
      <c r="A19" s="51">
        <f t="shared" si="1"/>
        <v>17</v>
      </c>
      <c r="B19" s="52" t="s">
        <v>129</v>
      </c>
      <c r="C19" s="52" t="s">
        <v>130</v>
      </c>
      <c r="D19" s="53" t="s">
        <v>131</v>
      </c>
      <c r="E19" s="53" t="s">
        <v>132</v>
      </c>
      <c r="F19" s="52">
        <v>361010</v>
      </c>
      <c r="G19" s="54" t="s">
        <v>133</v>
      </c>
      <c r="H19" s="55"/>
      <c r="I19" s="55"/>
      <c r="J19" s="52">
        <v>230850</v>
      </c>
      <c r="K19" s="52" t="s">
        <v>38</v>
      </c>
      <c r="L19" s="56">
        <v>43979</v>
      </c>
      <c r="M19" s="56">
        <v>43983</v>
      </c>
      <c r="N19" s="55"/>
      <c r="O19" s="55"/>
      <c r="P19" s="55"/>
      <c r="Q19" s="55"/>
      <c r="R19" s="55"/>
      <c r="S19" s="88" t="s">
        <v>134</v>
      </c>
    </row>
    <row r="25" spans="1:19">
      <c r="K25" s="113">
        <v>43912</v>
      </c>
    </row>
    <row r="26" spans="1:19">
      <c r="K26" s="113">
        <v>43982</v>
      </c>
    </row>
    <row r="27" spans="1:19">
      <c r="K27" s="114">
        <f>K26-K25</f>
        <v>70</v>
      </c>
    </row>
  </sheetData>
  <mergeCells count="1">
    <mergeCell ref="A1:S1"/>
  </mergeCells>
  <hyperlinks>
    <hyperlink ref="I3" r:id="rId1"/>
    <hyperlink ref="I6" r:id="rId2"/>
    <hyperlink ref="I7" r:id="rId3"/>
    <hyperlink ref="I8" r:id="rId4"/>
    <hyperlink ref="I10" r:id="rId5"/>
    <hyperlink ref="I11" r:id="rId6"/>
    <hyperlink ref="I13" r:id="rId7"/>
    <hyperlink ref="I14" r:id="rId8"/>
    <hyperlink ref="I15" r:id="rId9"/>
    <hyperlink ref="I16" r:id="rId10"/>
    <hyperlink ref="I17" r:id="rId11"/>
    <hyperlink ref="I18" r:id="rId12"/>
  </hyperlinks>
  <pageMargins left="0.7" right="0.7" top="0.75" bottom="0.75" header="0.3" footer="0.3"/>
  <pageSetup paperSize="9" orientation="portrait" verticalDpi="0" r:id="rId1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7"/>
  <sheetViews>
    <sheetView topLeftCell="A26" workbookViewId="0">
      <selection activeCell="B28" sqref="B28"/>
    </sheetView>
  </sheetViews>
  <sheetFormatPr defaultRowHeight="15"/>
  <cols>
    <col min="1" max="1" width="3.42578125" customWidth="1"/>
    <col min="2" max="2" width="10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9" max="19" width="10" customWidth="1"/>
  </cols>
  <sheetData>
    <row r="1" spans="1:20" ht="16.5">
      <c r="A1" s="134" t="s">
        <v>137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</row>
    <row r="2" spans="1:20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20" ht="165">
      <c r="A3" s="19">
        <v>1</v>
      </c>
      <c r="B3" s="4" t="s">
        <v>52</v>
      </c>
      <c r="C3" s="4" t="s">
        <v>53</v>
      </c>
      <c r="D3" s="23" t="s">
        <v>36</v>
      </c>
      <c r="E3" s="23" t="s">
        <v>37</v>
      </c>
      <c r="F3" s="4">
        <v>361345</v>
      </c>
      <c r="G3" s="35" t="s">
        <v>141</v>
      </c>
      <c r="H3" s="4"/>
      <c r="I3" s="9" t="s">
        <v>40</v>
      </c>
      <c r="J3" s="5">
        <v>99259</v>
      </c>
      <c r="K3" s="4" t="s">
        <v>54</v>
      </c>
      <c r="L3" s="2">
        <v>43942</v>
      </c>
      <c r="M3" s="2">
        <v>43997</v>
      </c>
      <c r="N3" s="2">
        <v>44001</v>
      </c>
      <c r="O3" s="90">
        <f t="shared" ref="O3:O22" si="0">(N3-M3)</f>
        <v>4</v>
      </c>
      <c r="P3" s="12"/>
      <c r="Q3" s="12"/>
      <c r="R3" s="12"/>
      <c r="S3" s="4"/>
    </row>
    <row r="4" spans="1:20" ht="115.5">
      <c r="A4" s="19">
        <v>2</v>
      </c>
      <c r="B4" s="19" t="s">
        <v>129</v>
      </c>
      <c r="C4" s="19" t="s">
        <v>130</v>
      </c>
      <c r="D4" s="4" t="s">
        <v>131</v>
      </c>
      <c r="E4" s="4" t="s">
        <v>132</v>
      </c>
      <c r="F4" s="19">
        <v>361010</v>
      </c>
      <c r="G4" s="35" t="s">
        <v>133</v>
      </c>
      <c r="H4" s="12"/>
      <c r="I4" s="12"/>
      <c r="J4" s="19">
        <v>230850</v>
      </c>
      <c r="K4" s="19" t="s">
        <v>38</v>
      </c>
      <c r="L4" s="2">
        <v>43979</v>
      </c>
      <c r="M4" s="2">
        <v>43983</v>
      </c>
      <c r="N4" s="2">
        <v>43986</v>
      </c>
      <c r="O4" s="90">
        <f t="shared" si="0"/>
        <v>3</v>
      </c>
      <c r="P4" s="12"/>
      <c r="Q4" s="12"/>
      <c r="R4" s="12"/>
      <c r="S4" s="4"/>
    </row>
    <row r="5" spans="1:20" ht="214.5">
      <c r="A5" s="89">
        <v>3</v>
      </c>
      <c r="B5" s="4" t="s">
        <v>19</v>
      </c>
      <c r="C5" s="4" t="s">
        <v>20</v>
      </c>
      <c r="D5" s="4" t="s">
        <v>41</v>
      </c>
      <c r="E5" s="4" t="s">
        <v>21</v>
      </c>
      <c r="F5" s="4">
        <v>400009</v>
      </c>
      <c r="G5" s="4" t="s">
        <v>22</v>
      </c>
      <c r="H5" s="4"/>
      <c r="I5" s="9" t="s">
        <v>23</v>
      </c>
      <c r="J5" s="10">
        <v>1058709</v>
      </c>
      <c r="K5" s="4" t="s">
        <v>39</v>
      </c>
      <c r="L5" s="2">
        <v>43983</v>
      </c>
      <c r="M5" s="2">
        <v>43986</v>
      </c>
      <c r="N5" s="2">
        <v>43990</v>
      </c>
      <c r="O5" s="90">
        <f t="shared" si="0"/>
        <v>4</v>
      </c>
      <c r="P5" s="90"/>
      <c r="Q5" s="90"/>
      <c r="R5" s="90"/>
      <c r="S5" s="90"/>
    </row>
    <row r="6" spans="1:20" ht="181.5">
      <c r="A6" s="19">
        <v>4</v>
      </c>
      <c r="B6" s="4" t="s">
        <v>56</v>
      </c>
      <c r="C6" s="4" t="s">
        <v>57</v>
      </c>
      <c r="D6" s="4"/>
      <c r="E6" s="23" t="s">
        <v>58</v>
      </c>
      <c r="F6" s="4">
        <v>361008</v>
      </c>
      <c r="G6" s="28"/>
      <c r="H6" s="4"/>
      <c r="I6" s="24"/>
      <c r="J6" s="19">
        <v>17000</v>
      </c>
      <c r="K6" s="29" t="s">
        <v>136</v>
      </c>
      <c r="L6" s="2">
        <v>43983</v>
      </c>
      <c r="M6" s="2">
        <v>43986</v>
      </c>
      <c r="N6" s="2">
        <v>43987</v>
      </c>
      <c r="O6" s="90">
        <f t="shared" si="0"/>
        <v>1</v>
      </c>
      <c r="P6" s="91"/>
      <c r="Q6" s="91"/>
      <c r="R6" s="91"/>
      <c r="S6" s="91"/>
    </row>
    <row r="7" spans="1:20" ht="148.5">
      <c r="A7" s="19">
        <v>5</v>
      </c>
      <c r="B7" s="30" t="s">
        <v>138</v>
      </c>
      <c r="C7" s="4" t="s">
        <v>139</v>
      </c>
      <c r="D7" s="4" t="s">
        <v>145</v>
      </c>
      <c r="E7" s="4" t="s">
        <v>140</v>
      </c>
      <c r="F7" s="19">
        <v>608004</v>
      </c>
      <c r="G7" s="4" t="s">
        <v>142</v>
      </c>
      <c r="H7" s="4"/>
      <c r="I7" s="92" t="s">
        <v>143</v>
      </c>
      <c r="J7" s="4">
        <v>420000</v>
      </c>
      <c r="K7" s="19" t="s">
        <v>144</v>
      </c>
      <c r="L7" s="93">
        <v>43986</v>
      </c>
      <c r="M7" s="93">
        <v>43986</v>
      </c>
      <c r="N7" s="93">
        <v>44002</v>
      </c>
      <c r="O7" s="19">
        <f t="shared" si="0"/>
        <v>16</v>
      </c>
      <c r="P7" s="4"/>
      <c r="Q7" s="4"/>
      <c r="R7" s="4"/>
      <c r="S7" s="4"/>
    </row>
    <row r="8" spans="1:20" ht="181.5">
      <c r="A8" s="19">
        <v>6</v>
      </c>
      <c r="B8" s="19" t="s">
        <v>146</v>
      </c>
      <c r="C8" s="4" t="s">
        <v>53</v>
      </c>
      <c r="D8" s="23" t="s">
        <v>36</v>
      </c>
      <c r="E8" s="23" t="s">
        <v>37</v>
      </c>
      <c r="F8" s="4">
        <v>361345</v>
      </c>
      <c r="G8" s="35" t="s">
        <v>141</v>
      </c>
      <c r="H8" s="91"/>
      <c r="I8" s="9" t="s">
        <v>40</v>
      </c>
      <c r="J8" s="19">
        <v>197010</v>
      </c>
      <c r="K8" s="19" t="s">
        <v>147</v>
      </c>
      <c r="L8" s="108">
        <v>43987</v>
      </c>
      <c r="M8" s="17">
        <v>43990</v>
      </c>
      <c r="N8" s="17">
        <v>43991</v>
      </c>
      <c r="O8" s="19">
        <f t="shared" si="0"/>
        <v>1</v>
      </c>
      <c r="P8" s="91"/>
      <c r="Q8" s="91"/>
      <c r="R8" s="91"/>
      <c r="S8" s="91"/>
    </row>
    <row r="9" spans="1:20" ht="66">
      <c r="A9" s="94">
        <v>7</v>
      </c>
      <c r="B9" s="38" t="s">
        <v>104</v>
      </c>
      <c r="C9" s="38" t="s">
        <v>105</v>
      </c>
      <c r="D9" s="95"/>
      <c r="E9" s="38" t="s">
        <v>106</v>
      </c>
      <c r="F9" s="95"/>
      <c r="G9" s="95"/>
      <c r="H9" s="95"/>
      <c r="I9" s="95"/>
      <c r="J9" s="95">
        <v>67374</v>
      </c>
      <c r="K9" s="96" t="s">
        <v>136</v>
      </c>
      <c r="L9" s="40">
        <v>43987</v>
      </c>
      <c r="M9" s="40">
        <v>43987</v>
      </c>
      <c r="N9" s="40">
        <v>43988</v>
      </c>
      <c r="O9" s="94">
        <f t="shared" si="0"/>
        <v>1</v>
      </c>
      <c r="P9" s="97"/>
      <c r="Q9" s="97"/>
      <c r="R9" s="97"/>
      <c r="S9" s="97"/>
    </row>
    <row r="10" spans="1:20" ht="315" customHeight="1">
      <c r="A10" s="19">
        <v>8</v>
      </c>
      <c r="B10" s="13" t="s">
        <v>118</v>
      </c>
      <c r="C10" s="19" t="s">
        <v>46</v>
      </c>
      <c r="D10" s="12" t="s">
        <v>24</v>
      </c>
      <c r="E10" s="20" t="s">
        <v>25</v>
      </c>
      <c r="F10" s="12">
        <v>400001</v>
      </c>
      <c r="G10" s="20" t="s">
        <v>26</v>
      </c>
      <c r="H10" s="12"/>
      <c r="I10" s="21" t="s">
        <v>27</v>
      </c>
      <c r="J10" s="4">
        <v>5292165</v>
      </c>
      <c r="K10" s="4" t="s">
        <v>148</v>
      </c>
      <c r="L10" s="2">
        <v>43986</v>
      </c>
      <c r="M10" s="2">
        <v>43987</v>
      </c>
      <c r="N10" s="17">
        <v>43992</v>
      </c>
      <c r="O10" s="19">
        <f t="shared" si="0"/>
        <v>5</v>
      </c>
      <c r="P10" s="91"/>
      <c r="Q10" s="91"/>
      <c r="R10" s="91"/>
      <c r="S10" s="91"/>
      <c r="T10" s="98"/>
    </row>
    <row r="11" spans="1:20" ht="297">
      <c r="A11" s="19">
        <v>9</v>
      </c>
      <c r="B11" s="13" t="s">
        <v>117</v>
      </c>
      <c r="C11" s="19" t="s">
        <v>46</v>
      </c>
      <c r="D11" s="12" t="s">
        <v>24</v>
      </c>
      <c r="E11" s="20" t="s">
        <v>25</v>
      </c>
      <c r="F11" s="12">
        <v>400001</v>
      </c>
      <c r="G11" s="20" t="s">
        <v>26</v>
      </c>
      <c r="H11" s="12"/>
      <c r="I11" s="21" t="s">
        <v>27</v>
      </c>
      <c r="J11" s="19">
        <v>6788070</v>
      </c>
      <c r="K11" s="19" t="s">
        <v>38</v>
      </c>
      <c r="L11" s="2">
        <v>43986</v>
      </c>
      <c r="M11" s="2">
        <v>43987</v>
      </c>
      <c r="N11" s="2">
        <v>43992</v>
      </c>
      <c r="O11" s="19">
        <f t="shared" si="0"/>
        <v>5</v>
      </c>
      <c r="P11" s="91"/>
      <c r="Q11" s="91"/>
      <c r="R11" s="91"/>
      <c r="S11" s="91"/>
    </row>
    <row r="12" spans="1:20" ht="214.5">
      <c r="A12" s="99">
        <v>10</v>
      </c>
      <c r="B12" s="100" t="s">
        <v>119</v>
      </c>
      <c r="C12" s="101" t="s">
        <v>60</v>
      </c>
      <c r="D12" s="101" t="s">
        <v>61</v>
      </c>
      <c r="E12" s="101" t="s">
        <v>62</v>
      </c>
      <c r="F12" s="102">
        <v>400021</v>
      </c>
      <c r="G12" s="101" t="s">
        <v>63</v>
      </c>
      <c r="H12" s="103"/>
      <c r="I12" s="104" t="s">
        <v>64</v>
      </c>
      <c r="J12" s="105">
        <v>5874500</v>
      </c>
      <c r="K12" s="106" t="s">
        <v>149</v>
      </c>
      <c r="L12" s="106">
        <v>43983</v>
      </c>
      <c r="M12" s="106">
        <v>43988</v>
      </c>
      <c r="N12" s="40">
        <v>43991</v>
      </c>
      <c r="O12" s="94">
        <f t="shared" si="0"/>
        <v>3</v>
      </c>
      <c r="P12" s="107"/>
      <c r="Q12" s="107"/>
      <c r="R12" s="107"/>
      <c r="S12" s="107"/>
    </row>
    <row r="13" spans="1:20" ht="181.5">
      <c r="A13" s="19">
        <v>11</v>
      </c>
      <c r="B13" s="13" t="s">
        <v>47</v>
      </c>
      <c r="C13" s="14" t="s">
        <v>42</v>
      </c>
      <c r="D13" s="4" t="s">
        <v>18</v>
      </c>
      <c r="E13" s="15" t="s">
        <v>43</v>
      </c>
      <c r="F13" s="15">
        <v>361002</v>
      </c>
      <c r="G13" s="15" t="s">
        <v>44</v>
      </c>
      <c r="H13" s="4"/>
      <c r="I13" s="16" t="s">
        <v>45</v>
      </c>
      <c r="J13" s="4">
        <v>5412600</v>
      </c>
      <c r="K13" s="4" t="s">
        <v>148</v>
      </c>
      <c r="L13" s="17">
        <v>43988</v>
      </c>
      <c r="M13" s="17">
        <v>43990</v>
      </c>
      <c r="N13" s="2">
        <v>43992</v>
      </c>
      <c r="O13" s="19">
        <f t="shared" si="0"/>
        <v>2</v>
      </c>
      <c r="P13" s="91"/>
      <c r="Q13" s="91"/>
      <c r="R13" s="91"/>
      <c r="S13" s="91"/>
    </row>
    <row r="14" spans="1:20" ht="313.5">
      <c r="A14" s="19">
        <v>12</v>
      </c>
      <c r="B14" s="13" t="s">
        <v>116</v>
      </c>
      <c r="C14" s="14" t="s">
        <v>42</v>
      </c>
      <c r="D14" s="15" t="s">
        <v>18</v>
      </c>
      <c r="E14" s="15" t="s">
        <v>43</v>
      </c>
      <c r="F14" s="15">
        <v>361002</v>
      </c>
      <c r="G14" s="15" t="s">
        <v>44</v>
      </c>
      <c r="H14" s="15"/>
      <c r="I14" s="16" t="s">
        <v>45</v>
      </c>
      <c r="J14" s="15">
        <v>6919200</v>
      </c>
      <c r="K14" s="15" t="s">
        <v>114</v>
      </c>
      <c r="L14" s="17">
        <v>43988</v>
      </c>
      <c r="M14" s="17">
        <v>43990</v>
      </c>
      <c r="N14" s="17">
        <v>43992</v>
      </c>
      <c r="O14" s="19">
        <f t="shared" si="0"/>
        <v>2</v>
      </c>
      <c r="P14" s="91"/>
      <c r="Q14" s="91"/>
      <c r="R14" s="91"/>
      <c r="S14" s="91"/>
    </row>
    <row r="15" spans="1:20" ht="132">
      <c r="A15" s="19">
        <v>13</v>
      </c>
      <c r="B15" s="13" t="s">
        <v>65</v>
      </c>
      <c r="C15" s="23" t="s">
        <v>66</v>
      </c>
      <c r="D15" s="23" t="s">
        <v>67</v>
      </c>
      <c r="E15" s="23" t="s">
        <v>68</v>
      </c>
      <c r="F15" s="12">
        <v>361140</v>
      </c>
      <c r="G15" s="23" t="s">
        <v>69</v>
      </c>
      <c r="H15" s="26"/>
      <c r="I15" s="32" t="s">
        <v>70</v>
      </c>
      <c r="J15" s="19">
        <v>202912</v>
      </c>
      <c r="K15" s="2" t="s">
        <v>150</v>
      </c>
      <c r="L15" s="2">
        <v>43988</v>
      </c>
      <c r="M15" s="17">
        <v>43991</v>
      </c>
      <c r="N15" s="2">
        <v>43992</v>
      </c>
      <c r="O15" s="19">
        <f t="shared" si="0"/>
        <v>1</v>
      </c>
      <c r="P15" s="91"/>
      <c r="Q15" s="91"/>
      <c r="R15" s="91"/>
      <c r="S15" s="91"/>
    </row>
    <row r="16" spans="1:20" ht="297">
      <c r="A16" s="94">
        <v>14</v>
      </c>
      <c r="B16" s="100" t="s">
        <v>49</v>
      </c>
      <c r="C16" s="109" t="s">
        <v>50</v>
      </c>
      <c r="D16" s="38" t="s">
        <v>151</v>
      </c>
      <c r="E16" s="38" t="s">
        <v>29</v>
      </c>
      <c r="F16" s="110">
        <v>361010</v>
      </c>
      <c r="G16" s="38" t="s">
        <v>30</v>
      </c>
      <c r="H16" s="38"/>
      <c r="I16" s="111" t="s">
        <v>31</v>
      </c>
      <c r="J16" s="38">
        <v>86650</v>
      </c>
      <c r="K16" s="38" t="s">
        <v>152</v>
      </c>
      <c r="L16" s="2">
        <v>43987</v>
      </c>
      <c r="M16" s="2">
        <v>43990</v>
      </c>
      <c r="N16" s="2">
        <v>43991</v>
      </c>
      <c r="O16" s="19">
        <f t="shared" si="0"/>
        <v>1</v>
      </c>
      <c r="P16" s="107"/>
      <c r="Q16" s="107"/>
      <c r="R16" s="107"/>
      <c r="S16" s="91"/>
    </row>
    <row r="17" spans="1:19" ht="214.5">
      <c r="A17" s="19">
        <v>15</v>
      </c>
      <c r="B17" s="4" t="s">
        <v>103</v>
      </c>
      <c r="C17" s="4" t="s">
        <v>99</v>
      </c>
      <c r="D17" s="4" t="s">
        <v>98</v>
      </c>
      <c r="E17" s="24" t="s">
        <v>100</v>
      </c>
      <c r="F17" s="4">
        <v>388255</v>
      </c>
      <c r="G17" s="35" t="s">
        <v>101</v>
      </c>
      <c r="H17" s="4"/>
      <c r="I17" s="37" t="s">
        <v>102</v>
      </c>
      <c r="J17" s="4">
        <v>91777</v>
      </c>
      <c r="K17" s="4" t="s">
        <v>114</v>
      </c>
      <c r="L17" s="2">
        <v>43991</v>
      </c>
      <c r="M17" s="2">
        <v>43991</v>
      </c>
      <c r="N17" s="2">
        <v>43994</v>
      </c>
      <c r="O17" s="19">
        <f t="shared" si="0"/>
        <v>3</v>
      </c>
      <c r="P17" s="91"/>
      <c r="Q17" s="112"/>
      <c r="R17" s="91"/>
      <c r="S17" s="91"/>
    </row>
    <row r="18" spans="1:19" ht="297">
      <c r="A18" s="19">
        <v>16</v>
      </c>
      <c r="B18" s="30" t="s">
        <v>153</v>
      </c>
      <c r="C18" s="4" t="s">
        <v>154</v>
      </c>
      <c r="D18" s="4" t="s">
        <v>155</v>
      </c>
      <c r="E18" s="24" t="s">
        <v>156</v>
      </c>
      <c r="F18" s="19">
        <v>361005</v>
      </c>
      <c r="G18" s="28" t="s">
        <v>157</v>
      </c>
      <c r="H18" s="4"/>
      <c r="I18" s="4"/>
      <c r="J18" s="19">
        <v>194238</v>
      </c>
      <c r="K18" s="19" t="s">
        <v>35</v>
      </c>
      <c r="L18" s="2">
        <v>43991</v>
      </c>
      <c r="M18" s="2">
        <v>43992</v>
      </c>
      <c r="N18" s="93">
        <v>43994</v>
      </c>
      <c r="O18" s="19">
        <f t="shared" si="0"/>
        <v>2</v>
      </c>
      <c r="P18" s="4"/>
      <c r="Q18" s="4"/>
      <c r="R18" s="4"/>
      <c r="S18" s="4"/>
    </row>
    <row r="19" spans="1:19" ht="198">
      <c r="A19" s="19">
        <v>17</v>
      </c>
      <c r="B19" s="4" t="s">
        <v>97</v>
      </c>
      <c r="C19" s="4" t="s">
        <v>99</v>
      </c>
      <c r="D19" s="4" t="s">
        <v>98</v>
      </c>
      <c r="E19" s="24" t="s">
        <v>100</v>
      </c>
      <c r="F19" s="4">
        <v>388255</v>
      </c>
      <c r="G19" s="35" t="s">
        <v>101</v>
      </c>
      <c r="H19" s="4"/>
      <c r="I19" s="37" t="s">
        <v>102</v>
      </c>
      <c r="J19" s="4">
        <v>161111</v>
      </c>
      <c r="K19" s="4" t="s">
        <v>38</v>
      </c>
      <c r="L19" s="2">
        <v>43991</v>
      </c>
      <c r="M19" s="2">
        <v>43992</v>
      </c>
      <c r="N19" s="2">
        <v>43994</v>
      </c>
      <c r="O19" s="19">
        <f t="shared" si="0"/>
        <v>2</v>
      </c>
      <c r="P19" s="91"/>
      <c r="Q19" s="91"/>
      <c r="R19" s="91"/>
      <c r="S19" s="91"/>
    </row>
    <row r="20" spans="1:19" ht="165">
      <c r="A20" s="19">
        <v>18</v>
      </c>
      <c r="B20" s="4" t="s">
        <v>158</v>
      </c>
      <c r="C20" s="4" t="s">
        <v>154</v>
      </c>
      <c r="D20" s="4" t="s">
        <v>155</v>
      </c>
      <c r="E20" s="24" t="s">
        <v>156</v>
      </c>
      <c r="F20" s="19">
        <v>361005</v>
      </c>
      <c r="G20" s="28" t="s">
        <v>157</v>
      </c>
      <c r="H20" s="4"/>
      <c r="I20" s="4"/>
      <c r="J20" s="19">
        <v>59321</v>
      </c>
      <c r="K20" s="19" t="s">
        <v>159</v>
      </c>
      <c r="L20" s="2">
        <v>43991</v>
      </c>
      <c r="M20" s="2">
        <v>43993</v>
      </c>
      <c r="N20" s="2">
        <v>44001</v>
      </c>
      <c r="O20" s="19">
        <f t="shared" si="0"/>
        <v>8</v>
      </c>
      <c r="P20" s="91"/>
      <c r="Q20" s="91"/>
      <c r="R20" s="91"/>
      <c r="S20" s="91"/>
    </row>
    <row r="21" spans="1:19" ht="247.5">
      <c r="A21" s="19">
        <v>19</v>
      </c>
      <c r="B21" s="19" t="s">
        <v>160</v>
      </c>
      <c r="C21" s="4" t="s">
        <v>121</v>
      </c>
      <c r="D21" s="21" t="s">
        <v>122</v>
      </c>
      <c r="E21" s="21" t="s">
        <v>123</v>
      </c>
      <c r="F21" s="4">
        <v>361010</v>
      </c>
      <c r="G21" s="20" t="s">
        <v>124</v>
      </c>
      <c r="H21" s="26"/>
      <c r="I21" s="32" t="s">
        <v>125</v>
      </c>
      <c r="J21" s="4">
        <v>65655</v>
      </c>
      <c r="K21" s="4" t="s">
        <v>83</v>
      </c>
      <c r="L21" s="2">
        <v>43993</v>
      </c>
      <c r="M21" s="2">
        <v>43994</v>
      </c>
      <c r="N21" s="2">
        <v>44000</v>
      </c>
      <c r="O21" s="19">
        <f t="shared" si="0"/>
        <v>6</v>
      </c>
      <c r="P21" s="91"/>
      <c r="Q21" s="91"/>
      <c r="R21" s="91"/>
      <c r="S21" s="91"/>
    </row>
    <row r="22" spans="1:19" ht="280.5">
      <c r="A22" s="19">
        <v>20</v>
      </c>
      <c r="B22" s="19" t="s">
        <v>161</v>
      </c>
      <c r="C22" s="23" t="s">
        <v>66</v>
      </c>
      <c r="D22" s="23" t="s">
        <v>67</v>
      </c>
      <c r="E22" s="23" t="s">
        <v>68</v>
      </c>
      <c r="F22" s="12">
        <v>361140</v>
      </c>
      <c r="G22" s="23" t="s">
        <v>69</v>
      </c>
      <c r="H22" s="26"/>
      <c r="I22" s="32" t="s">
        <v>70</v>
      </c>
      <c r="J22" s="19">
        <v>92535</v>
      </c>
      <c r="K22" s="2" t="s">
        <v>28</v>
      </c>
      <c r="L22" s="2">
        <v>43993</v>
      </c>
      <c r="M22" s="17">
        <v>43993</v>
      </c>
      <c r="N22" s="2">
        <v>44006</v>
      </c>
      <c r="O22" s="19">
        <f t="shared" si="0"/>
        <v>13</v>
      </c>
      <c r="P22" s="91"/>
      <c r="Q22" s="91"/>
      <c r="R22" s="91"/>
      <c r="S22" s="91"/>
    </row>
    <row r="23" spans="1:19" ht="181.5">
      <c r="A23" s="19">
        <v>21</v>
      </c>
      <c r="B23" s="19" t="s">
        <v>162</v>
      </c>
      <c r="C23" s="19" t="s">
        <v>66</v>
      </c>
      <c r="D23" s="23" t="s">
        <v>67</v>
      </c>
      <c r="E23" s="23" t="s">
        <v>68</v>
      </c>
      <c r="F23" s="12">
        <v>361140</v>
      </c>
      <c r="G23" s="23" t="s">
        <v>69</v>
      </c>
      <c r="H23" s="26"/>
      <c r="I23" s="32" t="s">
        <v>70</v>
      </c>
      <c r="J23" s="19">
        <v>84901</v>
      </c>
      <c r="K23" s="2" t="s">
        <v>28</v>
      </c>
      <c r="L23" s="2">
        <v>44006</v>
      </c>
      <c r="M23" s="17">
        <v>44006</v>
      </c>
      <c r="N23" s="2"/>
      <c r="O23" s="91"/>
      <c r="P23" s="91"/>
      <c r="Q23" s="91"/>
      <c r="R23" s="91"/>
      <c r="S23" s="91" t="s">
        <v>163</v>
      </c>
    </row>
    <row r="24" spans="1:19" ht="297">
      <c r="A24" s="19">
        <f>A23+1</f>
        <v>22</v>
      </c>
      <c r="B24" s="4" t="s">
        <v>77</v>
      </c>
      <c r="C24" s="4" t="s">
        <v>78</v>
      </c>
      <c r="D24" s="33" t="s">
        <v>79</v>
      </c>
      <c r="E24" s="20" t="s">
        <v>80</v>
      </c>
      <c r="F24" s="4">
        <v>390002</v>
      </c>
      <c r="G24" s="33" t="s">
        <v>81</v>
      </c>
      <c r="H24" s="26"/>
      <c r="I24" s="25" t="s">
        <v>82</v>
      </c>
      <c r="J24" s="4"/>
      <c r="K24" s="4" t="s">
        <v>28</v>
      </c>
      <c r="L24" s="2">
        <v>44007</v>
      </c>
      <c r="M24" s="2">
        <v>44011</v>
      </c>
      <c r="N24" s="2"/>
      <c r="O24" s="11"/>
      <c r="P24" s="91"/>
      <c r="Q24" s="91"/>
      <c r="R24" s="91"/>
      <c r="S24" s="20" t="s">
        <v>163</v>
      </c>
    </row>
    <row r="25" spans="1:19" ht="198">
      <c r="A25" s="18">
        <f t="shared" ref="A25:A26" si="1">A24+1</f>
        <v>23</v>
      </c>
      <c r="B25" s="4" t="s">
        <v>97</v>
      </c>
      <c r="C25" s="4" t="s">
        <v>99</v>
      </c>
      <c r="D25" s="4" t="s">
        <v>98</v>
      </c>
      <c r="E25" s="24" t="s">
        <v>100</v>
      </c>
      <c r="F25" s="4">
        <v>388255</v>
      </c>
      <c r="G25" s="35" t="s">
        <v>101</v>
      </c>
      <c r="H25" s="4"/>
      <c r="I25" s="37" t="s">
        <v>102</v>
      </c>
      <c r="J25" s="4">
        <v>161111</v>
      </c>
      <c r="K25" s="4" t="s">
        <v>114</v>
      </c>
      <c r="L25" s="2">
        <v>44006</v>
      </c>
      <c r="M25" s="2">
        <v>44011</v>
      </c>
      <c r="N25" s="2"/>
      <c r="O25" s="11"/>
      <c r="P25" s="91"/>
      <c r="Q25" s="91"/>
      <c r="R25" s="91"/>
      <c r="S25" s="20" t="s">
        <v>163</v>
      </c>
    </row>
    <row r="26" spans="1:19" ht="214.5">
      <c r="A26" s="18">
        <f t="shared" si="1"/>
        <v>24</v>
      </c>
      <c r="B26" s="4" t="s">
        <v>103</v>
      </c>
      <c r="C26" s="4" t="s">
        <v>99</v>
      </c>
      <c r="D26" s="4" t="s">
        <v>98</v>
      </c>
      <c r="E26" s="24" t="s">
        <v>100</v>
      </c>
      <c r="F26" s="4">
        <v>388255</v>
      </c>
      <c r="G26" s="35" t="s">
        <v>101</v>
      </c>
      <c r="H26" s="4"/>
      <c r="I26" s="37" t="s">
        <v>102</v>
      </c>
      <c r="J26" s="4">
        <v>91777</v>
      </c>
      <c r="K26" s="4" t="s">
        <v>55</v>
      </c>
      <c r="L26" s="2">
        <v>44006</v>
      </c>
      <c r="M26" s="2">
        <v>44008</v>
      </c>
      <c r="N26" s="2"/>
      <c r="O26" s="11"/>
      <c r="P26" s="91"/>
      <c r="Q26" s="91"/>
      <c r="R26" s="91"/>
      <c r="S26" s="20" t="s">
        <v>163</v>
      </c>
    </row>
    <row r="27" spans="1:19" ht="165">
      <c r="A27">
        <v>25</v>
      </c>
      <c r="B27" s="99" t="s">
        <v>158</v>
      </c>
      <c r="C27" s="4" t="s">
        <v>154</v>
      </c>
      <c r="D27" s="4" t="s">
        <v>155</v>
      </c>
      <c r="E27" s="24" t="s">
        <v>156</v>
      </c>
      <c r="F27" s="19">
        <v>361005</v>
      </c>
      <c r="G27" s="28" t="s">
        <v>157</v>
      </c>
      <c r="H27" s="4"/>
      <c r="I27" s="4"/>
      <c r="J27" s="19">
        <v>120960</v>
      </c>
      <c r="K27" s="19" t="s">
        <v>164</v>
      </c>
      <c r="L27" s="2">
        <v>44011</v>
      </c>
      <c r="M27" s="2"/>
      <c r="N27" s="2"/>
      <c r="O27" s="91"/>
      <c r="P27" s="91"/>
      <c r="Q27" s="91"/>
      <c r="R27" s="91"/>
      <c r="S27" s="20" t="s">
        <v>163</v>
      </c>
    </row>
  </sheetData>
  <mergeCells count="1">
    <mergeCell ref="A1:S1"/>
  </mergeCells>
  <hyperlinks>
    <hyperlink ref="I3" r:id="rId1"/>
    <hyperlink ref="I5" r:id="rId2"/>
    <hyperlink ref="I7" r:id="rId3"/>
    <hyperlink ref="I8" r:id="rId4"/>
    <hyperlink ref="I12" r:id="rId5"/>
    <hyperlink ref="I13" r:id="rId6"/>
    <hyperlink ref="I14" r:id="rId7"/>
    <hyperlink ref="I15" r:id="rId8"/>
    <hyperlink ref="I16" r:id="rId9"/>
    <hyperlink ref="I17" r:id="rId10"/>
    <hyperlink ref="I19" r:id="rId11"/>
    <hyperlink ref="I21" r:id="rId12"/>
    <hyperlink ref="I22" r:id="rId13"/>
    <hyperlink ref="I23" r:id="rId14"/>
    <hyperlink ref="I25" r:id="rId15"/>
    <hyperlink ref="I26" r:id="rId16"/>
  </hyperlinks>
  <pageMargins left="0.7" right="0.7" top="0.75" bottom="0.75" header="0.3" footer="0.3"/>
  <pageSetup paperSize="9" orientation="portrait" verticalDpi="0" r:id="rId17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6"/>
  <sheetViews>
    <sheetView workbookViewId="0">
      <selection sqref="A1:S1"/>
    </sheetView>
  </sheetViews>
  <sheetFormatPr defaultRowHeight="15"/>
  <cols>
    <col min="1" max="1" width="3.42578125" customWidth="1"/>
    <col min="2" max="2" width="11.5703125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6" max="16" width="10.140625" customWidth="1"/>
    <col min="19" max="19" width="10" customWidth="1"/>
  </cols>
  <sheetData>
    <row r="1" spans="1:19" ht="16.5">
      <c r="A1" s="134" t="s">
        <v>181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</row>
    <row r="2" spans="1:19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19" ht="165">
      <c r="A3" s="19">
        <v>1</v>
      </c>
      <c r="B3" s="19" t="s">
        <v>162</v>
      </c>
      <c r="C3" s="19" t="s">
        <v>66</v>
      </c>
      <c r="D3" s="23" t="s">
        <v>67</v>
      </c>
      <c r="E3" s="23" t="s">
        <v>68</v>
      </c>
      <c r="F3" s="12">
        <v>361140</v>
      </c>
      <c r="G3" s="23" t="s">
        <v>69</v>
      </c>
      <c r="H3" s="26"/>
      <c r="I3" s="32" t="s">
        <v>70</v>
      </c>
      <c r="J3" s="19">
        <v>84901</v>
      </c>
      <c r="K3" s="2" t="s">
        <v>28</v>
      </c>
      <c r="L3" s="2">
        <v>44006</v>
      </c>
      <c r="M3" s="17">
        <v>44006</v>
      </c>
      <c r="N3" s="2">
        <v>44013</v>
      </c>
      <c r="O3" s="19">
        <f>(N3-M3)</f>
        <v>7</v>
      </c>
      <c r="P3" s="2">
        <v>44015</v>
      </c>
      <c r="Q3" s="19">
        <f>P3-N3</f>
        <v>2</v>
      </c>
      <c r="R3" s="19">
        <f>Q3+O3</f>
        <v>9</v>
      </c>
      <c r="S3" s="91"/>
    </row>
    <row r="4" spans="1:19" ht="247.5">
      <c r="A4" s="19">
        <v>2</v>
      </c>
      <c r="B4" s="4" t="s">
        <v>77</v>
      </c>
      <c r="C4" s="4" t="s">
        <v>78</v>
      </c>
      <c r="D4" s="33" t="s">
        <v>79</v>
      </c>
      <c r="E4" s="20" t="s">
        <v>80</v>
      </c>
      <c r="F4" s="4">
        <v>390002</v>
      </c>
      <c r="G4" s="33" t="s">
        <v>81</v>
      </c>
      <c r="H4" s="26"/>
      <c r="I4" s="25" t="s">
        <v>82</v>
      </c>
      <c r="J4" s="4">
        <v>442176</v>
      </c>
      <c r="K4" s="4" t="s">
        <v>28</v>
      </c>
      <c r="L4" s="2">
        <v>44007</v>
      </c>
      <c r="M4" s="2">
        <v>44011</v>
      </c>
      <c r="N4" s="2">
        <v>44014</v>
      </c>
      <c r="O4" s="19">
        <f t="shared" ref="O4:O16" si="0">(N4-M4)</f>
        <v>3</v>
      </c>
      <c r="P4" s="2">
        <v>44015</v>
      </c>
      <c r="Q4" s="19">
        <f t="shared" ref="Q4:Q25" si="1">P4-N4</f>
        <v>1</v>
      </c>
      <c r="R4" s="19">
        <f t="shared" ref="R4:R25" si="2">Q4+O4</f>
        <v>4</v>
      </c>
      <c r="S4" s="20"/>
    </row>
    <row r="5" spans="1:19" ht="181.5">
      <c r="A5" s="19">
        <f t="shared" ref="A5:A6" si="3">A4+1</f>
        <v>3</v>
      </c>
      <c r="B5" s="4" t="s">
        <v>97</v>
      </c>
      <c r="C5" s="4" t="s">
        <v>99</v>
      </c>
      <c r="D5" s="4" t="s">
        <v>98</v>
      </c>
      <c r="E5" s="24" t="s">
        <v>100</v>
      </c>
      <c r="F5" s="4">
        <v>388255</v>
      </c>
      <c r="G5" s="35" t="s">
        <v>101</v>
      </c>
      <c r="H5" s="4"/>
      <c r="I5" s="37" t="s">
        <v>102</v>
      </c>
      <c r="J5" s="4">
        <v>161111</v>
      </c>
      <c r="K5" s="4" t="s">
        <v>114</v>
      </c>
      <c r="L5" s="2">
        <v>44006</v>
      </c>
      <c r="M5" s="2">
        <v>44011</v>
      </c>
      <c r="N5" s="2"/>
      <c r="O5" s="19"/>
      <c r="P5" s="2"/>
      <c r="Q5" s="19"/>
      <c r="R5" s="19"/>
      <c r="S5" s="21" t="s">
        <v>190</v>
      </c>
    </row>
    <row r="6" spans="1:19" ht="165">
      <c r="A6" s="19">
        <f t="shared" si="3"/>
        <v>4</v>
      </c>
      <c r="B6" s="4" t="s">
        <v>103</v>
      </c>
      <c r="C6" s="4" t="s">
        <v>99</v>
      </c>
      <c r="D6" s="4" t="s">
        <v>98</v>
      </c>
      <c r="E6" s="24" t="s">
        <v>100</v>
      </c>
      <c r="F6" s="4">
        <v>388255</v>
      </c>
      <c r="G6" s="35" t="s">
        <v>101</v>
      </c>
      <c r="H6" s="4"/>
      <c r="I6" s="37" t="s">
        <v>102</v>
      </c>
      <c r="J6" s="4">
        <v>91777</v>
      </c>
      <c r="K6" s="4" t="s">
        <v>55</v>
      </c>
      <c r="L6" s="2">
        <v>44006</v>
      </c>
      <c r="M6" s="2">
        <v>44008</v>
      </c>
      <c r="N6" s="2"/>
      <c r="O6" s="19"/>
      <c r="P6" s="2"/>
      <c r="Q6" s="19"/>
      <c r="R6" s="19"/>
      <c r="S6" s="21" t="s">
        <v>190</v>
      </c>
    </row>
    <row r="7" spans="1:19" ht="132">
      <c r="A7" s="19">
        <v>5</v>
      </c>
      <c r="B7" s="19" t="s">
        <v>158</v>
      </c>
      <c r="C7" s="4" t="s">
        <v>154</v>
      </c>
      <c r="D7" s="4" t="s">
        <v>155</v>
      </c>
      <c r="E7" s="24" t="s">
        <v>156</v>
      </c>
      <c r="F7" s="19">
        <v>361005</v>
      </c>
      <c r="G7" s="28" t="s">
        <v>157</v>
      </c>
      <c r="H7" s="4"/>
      <c r="I7" s="4"/>
      <c r="J7" s="19">
        <v>120960</v>
      </c>
      <c r="K7" s="19" t="s">
        <v>164</v>
      </c>
      <c r="L7" s="2">
        <v>44011</v>
      </c>
      <c r="M7" s="2">
        <v>44014</v>
      </c>
      <c r="N7" s="2"/>
      <c r="O7" s="19"/>
      <c r="P7" s="2"/>
      <c r="Q7" s="19"/>
      <c r="R7" s="19"/>
      <c r="S7" s="21" t="s">
        <v>190</v>
      </c>
    </row>
    <row r="8" spans="1:19" ht="247.5">
      <c r="A8" s="19">
        <v>6</v>
      </c>
      <c r="B8" s="13" t="s">
        <v>117</v>
      </c>
      <c r="C8" s="19" t="s">
        <v>46</v>
      </c>
      <c r="D8" s="12" t="s">
        <v>24</v>
      </c>
      <c r="E8" s="20" t="s">
        <v>25</v>
      </c>
      <c r="F8" s="12">
        <v>400001</v>
      </c>
      <c r="G8" s="20" t="s">
        <v>26</v>
      </c>
      <c r="H8" s="12"/>
      <c r="I8" s="21" t="s">
        <v>27</v>
      </c>
      <c r="J8" s="19">
        <v>6569100</v>
      </c>
      <c r="K8" s="19" t="s">
        <v>114</v>
      </c>
      <c r="L8" s="2">
        <v>44015</v>
      </c>
      <c r="M8" s="2">
        <v>44020</v>
      </c>
      <c r="N8" s="2">
        <v>44021</v>
      </c>
      <c r="O8" s="19">
        <f t="shared" si="0"/>
        <v>1</v>
      </c>
      <c r="P8" s="2">
        <v>44025</v>
      </c>
      <c r="Q8" s="19">
        <f t="shared" si="1"/>
        <v>4</v>
      </c>
      <c r="R8" s="19">
        <f t="shared" si="2"/>
        <v>5</v>
      </c>
      <c r="S8" s="91"/>
    </row>
    <row r="9" spans="1:19" ht="181.5">
      <c r="A9" s="19">
        <v>7</v>
      </c>
      <c r="B9" s="4" t="s">
        <v>56</v>
      </c>
      <c r="C9" s="4" t="s">
        <v>57</v>
      </c>
      <c r="D9" s="4"/>
      <c r="E9" s="23" t="s">
        <v>58</v>
      </c>
      <c r="F9" s="4">
        <v>361008</v>
      </c>
      <c r="G9" s="28"/>
      <c r="H9" s="4"/>
      <c r="I9" s="24"/>
      <c r="J9" s="19">
        <v>17000</v>
      </c>
      <c r="K9" s="29" t="s">
        <v>165</v>
      </c>
      <c r="L9" s="2">
        <v>44014</v>
      </c>
      <c r="M9" s="2">
        <v>44015</v>
      </c>
      <c r="N9" s="2">
        <v>44015</v>
      </c>
      <c r="O9" s="19">
        <f t="shared" si="0"/>
        <v>0</v>
      </c>
      <c r="P9" s="2">
        <v>44026</v>
      </c>
      <c r="Q9" s="19">
        <f t="shared" si="1"/>
        <v>11</v>
      </c>
      <c r="R9" s="19">
        <f t="shared" si="2"/>
        <v>11</v>
      </c>
      <c r="S9" s="91"/>
    </row>
    <row r="10" spans="1:19" ht="181.5">
      <c r="A10" s="19">
        <v>8</v>
      </c>
      <c r="B10" s="30" t="s">
        <v>119</v>
      </c>
      <c r="C10" s="21" t="s">
        <v>60</v>
      </c>
      <c r="D10" s="21" t="s">
        <v>61</v>
      </c>
      <c r="E10" s="21" t="s">
        <v>62</v>
      </c>
      <c r="F10" s="15">
        <v>400021</v>
      </c>
      <c r="G10" s="21" t="s">
        <v>63</v>
      </c>
      <c r="H10" s="115"/>
      <c r="I10" s="25" t="s">
        <v>64</v>
      </c>
      <c r="J10" s="31">
        <v>5685000</v>
      </c>
      <c r="K10" s="17" t="s">
        <v>166</v>
      </c>
      <c r="L10" s="17">
        <v>44013</v>
      </c>
      <c r="M10" s="17">
        <v>44016</v>
      </c>
      <c r="N10" s="2">
        <v>44021</v>
      </c>
      <c r="O10" s="19">
        <f t="shared" si="0"/>
        <v>5</v>
      </c>
      <c r="P10" s="2">
        <v>44025</v>
      </c>
      <c r="Q10" s="19">
        <f t="shared" si="1"/>
        <v>4</v>
      </c>
      <c r="R10" s="19">
        <f t="shared" si="2"/>
        <v>9</v>
      </c>
      <c r="S10" s="91"/>
    </row>
    <row r="11" spans="1:19" ht="148.5">
      <c r="A11" s="19">
        <v>9</v>
      </c>
      <c r="B11" s="4" t="s">
        <v>19</v>
      </c>
      <c r="C11" s="4" t="s">
        <v>20</v>
      </c>
      <c r="D11" s="4" t="s">
        <v>41</v>
      </c>
      <c r="E11" s="4" t="s">
        <v>21</v>
      </c>
      <c r="F11" s="4">
        <v>400009</v>
      </c>
      <c r="G11" s="4" t="s">
        <v>22</v>
      </c>
      <c r="H11" s="4"/>
      <c r="I11" s="9" t="s">
        <v>23</v>
      </c>
      <c r="J11" s="10">
        <v>1058709</v>
      </c>
      <c r="K11" s="4" t="s">
        <v>152</v>
      </c>
      <c r="L11" s="2">
        <v>44013</v>
      </c>
      <c r="M11" s="2">
        <v>44016</v>
      </c>
      <c r="N11" s="2">
        <v>44020</v>
      </c>
      <c r="O11" s="19">
        <f t="shared" si="0"/>
        <v>4</v>
      </c>
      <c r="P11" s="2">
        <v>44025</v>
      </c>
      <c r="Q11" s="19">
        <f t="shared" si="1"/>
        <v>5</v>
      </c>
      <c r="R11" s="19">
        <f t="shared" si="2"/>
        <v>9</v>
      </c>
      <c r="S11" s="91"/>
    </row>
    <row r="12" spans="1:19" ht="264">
      <c r="A12" s="19">
        <v>10</v>
      </c>
      <c r="B12" s="13" t="s">
        <v>118</v>
      </c>
      <c r="C12" s="19" t="s">
        <v>46</v>
      </c>
      <c r="D12" s="12" t="s">
        <v>24</v>
      </c>
      <c r="E12" s="20" t="s">
        <v>25</v>
      </c>
      <c r="F12" s="12">
        <v>400001</v>
      </c>
      <c r="G12" s="20" t="s">
        <v>26</v>
      </c>
      <c r="H12" s="12"/>
      <c r="I12" s="21" t="s">
        <v>27</v>
      </c>
      <c r="J12" s="4">
        <v>5121450</v>
      </c>
      <c r="K12" s="4" t="s">
        <v>167</v>
      </c>
      <c r="L12" s="2">
        <v>44016</v>
      </c>
      <c r="M12" s="2">
        <v>44020</v>
      </c>
      <c r="N12" s="17">
        <v>44021</v>
      </c>
      <c r="O12" s="19">
        <f t="shared" si="0"/>
        <v>1</v>
      </c>
      <c r="P12" s="2">
        <v>44025</v>
      </c>
      <c r="Q12" s="19">
        <f t="shared" si="1"/>
        <v>4</v>
      </c>
      <c r="R12" s="19">
        <f t="shared" si="2"/>
        <v>5</v>
      </c>
      <c r="S12" s="91"/>
    </row>
    <row r="13" spans="1:19" ht="148.5">
      <c r="A13" s="19">
        <v>11</v>
      </c>
      <c r="B13" s="19" t="s">
        <v>146</v>
      </c>
      <c r="C13" s="4" t="s">
        <v>53</v>
      </c>
      <c r="D13" s="23" t="s">
        <v>36</v>
      </c>
      <c r="E13" s="23" t="s">
        <v>37</v>
      </c>
      <c r="F13" s="4">
        <v>361345</v>
      </c>
      <c r="G13" s="35" t="s">
        <v>141</v>
      </c>
      <c r="H13" s="91"/>
      <c r="I13" s="9" t="s">
        <v>40</v>
      </c>
      <c r="J13" s="19">
        <v>197010</v>
      </c>
      <c r="K13" s="19" t="s">
        <v>168</v>
      </c>
      <c r="L13" s="108">
        <v>44013</v>
      </c>
      <c r="M13" s="17">
        <v>44025</v>
      </c>
      <c r="N13" s="17">
        <v>44026</v>
      </c>
      <c r="O13" s="19">
        <f t="shared" si="0"/>
        <v>1</v>
      </c>
      <c r="P13" s="2">
        <v>44027</v>
      </c>
      <c r="Q13" s="19">
        <f t="shared" si="1"/>
        <v>1</v>
      </c>
      <c r="R13" s="19">
        <f t="shared" si="2"/>
        <v>2</v>
      </c>
      <c r="S13" s="91"/>
    </row>
    <row r="14" spans="1:19" ht="247.5">
      <c r="A14" s="19">
        <v>12</v>
      </c>
      <c r="B14" s="19" t="s">
        <v>169</v>
      </c>
      <c r="C14" s="19" t="s">
        <v>170</v>
      </c>
      <c r="D14" s="19" t="s">
        <v>171</v>
      </c>
      <c r="E14" s="19" t="s">
        <v>172</v>
      </c>
      <c r="F14" s="19">
        <v>380009</v>
      </c>
      <c r="G14" s="19" t="s">
        <v>173</v>
      </c>
      <c r="H14" s="19"/>
      <c r="I14" s="19" t="s">
        <v>174</v>
      </c>
      <c r="J14" s="19">
        <v>1186500</v>
      </c>
      <c r="K14" s="19" t="s">
        <v>28</v>
      </c>
      <c r="L14" s="2">
        <v>44015</v>
      </c>
      <c r="M14" s="2">
        <v>44022</v>
      </c>
      <c r="N14" s="2">
        <v>44026</v>
      </c>
      <c r="O14" s="19">
        <f t="shared" si="0"/>
        <v>4</v>
      </c>
      <c r="P14" s="2">
        <v>44039</v>
      </c>
      <c r="Q14" s="19">
        <f t="shared" si="1"/>
        <v>13</v>
      </c>
      <c r="R14" s="19">
        <f t="shared" si="2"/>
        <v>17</v>
      </c>
      <c r="S14" s="19" t="s">
        <v>189</v>
      </c>
    </row>
    <row r="15" spans="1:19" ht="165">
      <c r="A15" s="19">
        <v>13</v>
      </c>
      <c r="B15" s="13" t="s">
        <v>47</v>
      </c>
      <c r="C15" s="14" t="s">
        <v>42</v>
      </c>
      <c r="D15" s="4" t="s">
        <v>18</v>
      </c>
      <c r="E15" s="15" t="s">
        <v>43</v>
      </c>
      <c r="F15" s="15">
        <v>361002</v>
      </c>
      <c r="G15" s="15" t="s">
        <v>44</v>
      </c>
      <c r="H15" s="4"/>
      <c r="I15" s="16" t="s">
        <v>45</v>
      </c>
      <c r="J15" s="4">
        <v>5238000</v>
      </c>
      <c r="K15" s="4" t="s">
        <v>167</v>
      </c>
      <c r="L15" s="17">
        <v>44013</v>
      </c>
      <c r="M15" s="17">
        <v>44019</v>
      </c>
      <c r="N15" s="2">
        <v>44021</v>
      </c>
      <c r="O15" s="19">
        <f t="shared" si="0"/>
        <v>2</v>
      </c>
      <c r="P15" s="2">
        <v>44025</v>
      </c>
      <c r="Q15" s="19">
        <f t="shared" si="1"/>
        <v>4</v>
      </c>
      <c r="R15" s="19">
        <f t="shared" si="2"/>
        <v>6</v>
      </c>
      <c r="S15" s="91"/>
    </row>
    <row r="16" spans="1:19" ht="247.5">
      <c r="A16" s="19">
        <v>14</v>
      </c>
      <c r="B16" s="13" t="s">
        <v>116</v>
      </c>
      <c r="C16" s="14" t="s">
        <v>42</v>
      </c>
      <c r="D16" s="15" t="s">
        <v>18</v>
      </c>
      <c r="E16" s="15" t="s">
        <v>43</v>
      </c>
      <c r="F16" s="15">
        <v>361002</v>
      </c>
      <c r="G16" s="15" t="s">
        <v>44</v>
      </c>
      <c r="H16" s="15"/>
      <c r="I16" s="16" t="s">
        <v>45</v>
      </c>
      <c r="J16" s="15">
        <v>6696000</v>
      </c>
      <c r="K16" s="15" t="s">
        <v>55</v>
      </c>
      <c r="L16" s="17">
        <v>44013</v>
      </c>
      <c r="M16" s="17">
        <v>44019</v>
      </c>
      <c r="N16" s="17">
        <v>44020</v>
      </c>
      <c r="O16" s="19">
        <f t="shared" si="0"/>
        <v>1</v>
      </c>
      <c r="P16" s="2">
        <v>44025</v>
      </c>
      <c r="Q16" s="19">
        <f t="shared" si="1"/>
        <v>5</v>
      </c>
      <c r="R16" s="19">
        <f t="shared" si="2"/>
        <v>6</v>
      </c>
      <c r="S16" s="91"/>
    </row>
    <row r="17" spans="1:21" ht="148.5">
      <c r="A17" s="19">
        <v>15</v>
      </c>
      <c r="B17" s="4" t="s">
        <v>89</v>
      </c>
      <c r="C17" s="4" t="s">
        <v>84</v>
      </c>
      <c r="D17" s="35" t="s">
        <v>85</v>
      </c>
      <c r="E17" s="28" t="s">
        <v>86</v>
      </c>
      <c r="F17" s="4">
        <v>361010</v>
      </c>
      <c r="G17" s="20" t="s">
        <v>87</v>
      </c>
      <c r="H17" s="115"/>
      <c r="I17" s="25" t="s">
        <v>88</v>
      </c>
      <c r="J17" s="4">
        <v>226880</v>
      </c>
      <c r="K17" s="4" t="s">
        <v>76</v>
      </c>
      <c r="L17" s="2">
        <v>44021</v>
      </c>
      <c r="M17" s="2">
        <v>44025</v>
      </c>
      <c r="N17" s="2">
        <v>44026</v>
      </c>
      <c r="O17" s="11">
        <f t="shared" ref="O17" si="4">N17-M17</f>
        <v>1</v>
      </c>
      <c r="P17" s="2">
        <v>44032</v>
      </c>
      <c r="Q17" s="19">
        <f t="shared" si="1"/>
        <v>6</v>
      </c>
      <c r="R17" s="19">
        <f t="shared" si="2"/>
        <v>7</v>
      </c>
      <c r="S17" s="91"/>
    </row>
    <row r="18" spans="1:21" ht="264">
      <c r="A18" s="19">
        <v>16</v>
      </c>
      <c r="B18" s="13" t="s">
        <v>49</v>
      </c>
      <c r="C18" s="21" t="s">
        <v>50</v>
      </c>
      <c r="D18" s="4" t="s">
        <v>51</v>
      </c>
      <c r="E18" s="23" t="s">
        <v>29</v>
      </c>
      <c r="F18" s="4">
        <v>361010</v>
      </c>
      <c r="G18" s="23" t="s">
        <v>30</v>
      </c>
      <c r="H18" s="24"/>
      <c r="I18" s="25" t="s">
        <v>31</v>
      </c>
      <c r="J18" s="19">
        <v>81178</v>
      </c>
      <c r="K18" s="19" t="s">
        <v>175</v>
      </c>
      <c r="L18" s="2">
        <v>44025</v>
      </c>
      <c r="M18" s="2">
        <v>44026</v>
      </c>
      <c r="N18" s="2">
        <v>44027</v>
      </c>
      <c r="O18" s="11">
        <f>N18-M18</f>
        <v>1</v>
      </c>
      <c r="P18" s="2">
        <v>44032</v>
      </c>
      <c r="Q18" s="19">
        <f t="shared" si="1"/>
        <v>5</v>
      </c>
      <c r="R18" s="19">
        <f t="shared" si="2"/>
        <v>6</v>
      </c>
      <c r="S18" s="91"/>
    </row>
    <row r="19" spans="1:21" ht="66">
      <c r="A19" s="19">
        <v>17</v>
      </c>
      <c r="B19" s="4" t="s">
        <v>104</v>
      </c>
      <c r="C19" s="4" t="s">
        <v>105</v>
      </c>
      <c r="D19" s="12"/>
      <c r="E19" s="4" t="s">
        <v>106</v>
      </c>
      <c r="F19" s="12"/>
      <c r="G19" s="12"/>
      <c r="H19" s="12"/>
      <c r="I19" s="12"/>
      <c r="J19" s="12">
        <v>56392</v>
      </c>
      <c r="K19" s="29" t="s">
        <v>165</v>
      </c>
      <c r="L19" s="2">
        <v>44025</v>
      </c>
      <c r="M19" s="2">
        <v>44026</v>
      </c>
      <c r="N19" s="2">
        <v>44026</v>
      </c>
      <c r="O19" s="11">
        <f t="shared" ref="O19" si="5">N19-M19</f>
        <v>0</v>
      </c>
      <c r="P19" s="2">
        <v>44027</v>
      </c>
      <c r="Q19" s="19">
        <f t="shared" si="1"/>
        <v>1</v>
      </c>
      <c r="R19" s="19">
        <f t="shared" si="2"/>
        <v>1</v>
      </c>
      <c r="S19" s="91"/>
    </row>
    <row r="20" spans="1:21" ht="247.5">
      <c r="A20" s="19">
        <v>18</v>
      </c>
      <c r="B20" s="4" t="s">
        <v>77</v>
      </c>
      <c r="C20" s="4" t="s">
        <v>182</v>
      </c>
      <c r="D20" s="33" t="s">
        <v>79</v>
      </c>
      <c r="E20" s="20" t="s">
        <v>80</v>
      </c>
      <c r="F20" s="4">
        <v>390002</v>
      </c>
      <c r="G20" s="33" t="s">
        <v>81</v>
      </c>
      <c r="H20" s="26"/>
      <c r="I20" s="25" t="s">
        <v>82</v>
      </c>
      <c r="J20" s="4">
        <v>442176</v>
      </c>
      <c r="K20" s="4" t="s">
        <v>38</v>
      </c>
      <c r="L20" s="2">
        <v>44022</v>
      </c>
      <c r="M20" s="2">
        <v>44026</v>
      </c>
      <c r="N20" s="2">
        <v>44026</v>
      </c>
      <c r="O20" s="19">
        <f t="shared" ref="O20:O23" si="6">(N20-M20)</f>
        <v>0</v>
      </c>
      <c r="P20" s="2">
        <v>44032</v>
      </c>
      <c r="Q20" s="19">
        <f t="shared" si="1"/>
        <v>6</v>
      </c>
      <c r="R20" s="19">
        <f t="shared" si="2"/>
        <v>6</v>
      </c>
      <c r="S20" s="91"/>
    </row>
    <row r="21" spans="1:21" ht="115.5">
      <c r="A21" s="19">
        <v>19</v>
      </c>
      <c r="B21" s="13" t="s">
        <v>65</v>
      </c>
      <c r="C21" s="23" t="s">
        <v>66</v>
      </c>
      <c r="D21" s="23" t="s">
        <v>67</v>
      </c>
      <c r="E21" s="23" t="s">
        <v>68</v>
      </c>
      <c r="F21" s="12">
        <v>361140</v>
      </c>
      <c r="G21" s="23" t="s">
        <v>69</v>
      </c>
      <c r="H21" s="26"/>
      <c r="I21" s="32" t="s">
        <v>70</v>
      </c>
      <c r="J21" s="19">
        <v>204136</v>
      </c>
      <c r="K21" s="2" t="s">
        <v>176</v>
      </c>
      <c r="L21" s="2">
        <v>44027</v>
      </c>
      <c r="M21" s="17">
        <v>44027</v>
      </c>
      <c r="N21" s="2">
        <v>44033</v>
      </c>
      <c r="O21" s="19">
        <f t="shared" si="6"/>
        <v>6</v>
      </c>
      <c r="P21" s="2">
        <v>44039</v>
      </c>
      <c r="Q21" s="19">
        <f t="shared" si="1"/>
        <v>6</v>
      </c>
      <c r="R21" s="19">
        <f t="shared" si="2"/>
        <v>12</v>
      </c>
      <c r="S21" s="91"/>
    </row>
    <row r="22" spans="1:21" ht="99">
      <c r="A22" s="13">
        <v>20</v>
      </c>
      <c r="B22" s="13" t="s">
        <v>177</v>
      </c>
      <c r="C22" s="13" t="s">
        <v>178</v>
      </c>
      <c r="D22" s="13"/>
      <c r="E22" s="13" t="s">
        <v>179</v>
      </c>
      <c r="F22" s="13"/>
      <c r="G22" s="13"/>
      <c r="H22" s="13"/>
      <c r="I22" s="13"/>
      <c r="J22" s="13">
        <v>32528</v>
      </c>
      <c r="K22" s="13" t="s">
        <v>83</v>
      </c>
      <c r="L22" s="2">
        <v>44024</v>
      </c>
      <c r="M22" s="2">
        <v>44028</v>
      </c>
      <c r="N22" s="116">
        <v>44029</v>
      </c>
      <c r="O22" s="19">
        <f t="shared" si="6"/>
        <v>1</v>
      </c>
      <c r="P22" s="2">
        <v>44032</v>
      </c>
      <c r="Q22" s="19">
        <f t="shared" si="1"/>
        <v>3</v>
      </c>
      <c r="R22" s="19">
        <f t="shared" si="2"/>
        <v>4</v>
      </c>
      <c r="S22" s="13"/>
    </row>
    <row r="23" spans="1:21" ht="165">
      <c r="A23" s="19">
        <v>21</v>
      </c>
      <c r="B23" s="19" t="s">
        <v>162</v>
      </c>
      <c r="C23" s="19" t="s">
        <v>66</v>
      </c>
      <c r="D23" s="23" t="s">
        <v>67</v>
      </c>
      <c r="E23" s="23" t="s">
        <v>68</v>
      </c>
      <c r="F23" s="12">
        <v>361140</v>
      </c>
      <c r="G23" s="23" t="s">
        <v>69</v>
      </c>
      <c r="H23" s="26"/>
      <c r="I23" s="32" t="s">
        <v>70</v>
      </c>
      <c r="J23" s="19">
        <v>84901</v>
      </c>
      <c r="K23" s="2" t="s">
        <v>38</v>
      </c>
      <c r="L23" s="2">
        <v>44027</v>
      </c>
      <c r="M23" s="17">
        <v>44029</v>
      </c>
      <c r="N23" s="17">
        <v>44032</v>
      </c>
      <c r="O23" s="19">
        <f t="shared" si="6"/>
        <v>3</v>
      </c>
      <c r="P23" s="2">
        <v>44035</v>
      </c>
      <c r="Q23" s="19">
        <f t="shared" si="1"/>
        <v>3</v>
      </c>
      <c r="R23" s="19">
        <f t="shared" si="2"/>
        <v>6</v>
      </c>
      <c r="S23" s="91"/>
    </row>
    <row r="24" spans="1:21" ht="148.5">
      <c r="A24" s="94">
        <v>22</v>
      </c>
      <c r="B24" s="38" t="s">
        <v>52</v>
      </c>
      <c r="C24" s="38" t="s">
        <v>84</v>
      </c>
      <c r="D24" s="117" t="s">
        <v>85</v>
      </c>
      <c r="E24" s="118" t="s">
        <v>86</v>
      </c>
      <c r="F24" s="38">
        <v>361010</v>
      </c>
      <c r="G24" s="119" t="s">
        <v>87</v>
      </c>
      <c r="H24" s="103"/>
      <c r="I24" s="104" t="s">
        <v>88</v>
      </c>
      <c r="J24" s="38">
        <v>273210</v>
      </c>
      <c r="K24" s="38" t="s">
        <v>83</v>
      </c>
      <c r="L24" s="40">
        <v>44027</v>
      </c>
      <c r="M24" s="40">
        <v>44029</v>
      </c>
      <c r="N24" s="40">
        <v>44036</v>
      </c>
      <c r="O24" s="41">
        <f t="shared" ref="O24:O26" si="7">N24-M24</f>
        <v>7</v>
      </c>
      <c r="P24" s="2">
        <v>44040</v>
      </c>
      <c r="Q24" s="19">
        <f t="shared" si="1"/>
        <v>4</v>
      </c>
      <c r="R24" s="19">
        <f t="shared" si="2"/>
        <v>11</v>
      </c>
      <c r="S24" s="91"/>
    </row>
    <row r="25" spans="1:21" ht="254.25" customHeight="1">
      <c r="A25" s="19">
        <v>23</v>
      </c>
      <c r="B25" s="4" t="s">
        <v>33</v>
      </c>
      <c r="C25" s="15" t="s">
        <v>32</v>
      </c>
      <c r="D25" s="15"/>
      <c r="E25" s="26"/>
      <c r="F25" s="26"/>
      <c r="G25" s="26"/>
      <c r="H25" s="26"/>
      <c r="I25" s="26"/>
      <c r="J25" s="19">
        <v>35701</v>
      </c>
      <c r="K25" s="19" t="s">
        <v>180</v>
      </c>
      <c r="L25" s="2">
        <v>44033</v>
      </c>
      <c r="M25" s="2">
        <v>44033</v>
      </c>
      <c r="N25" s="2">
        <v>44034</v>
      </c>
      <c r="O25" s="11">
        <f t="shared" si="7"/>
        <v>1</v>
      </c>
      <c r="P25" s="2">
        <v>44035</v>
      </c>
      <c r="Q25" s="19">
        <f t="shared" si="1"/>
        <v>1</v>
      </c>
      <c r="R25" s="19">
        <f t="shared" si="2"/>
        <v>2</v>
      </c>
      <c r="S25" s="15"/>
      <c r="U25" s="120"/>
    </row>
    <row r="26" spans="1:21" ht="181.5">
      <c r="A26" s="4">
        <v>24</v>
      </c>
      <c r="B26" s="4" t="s">
        <v>183</v>
      </c>
      <c r="C26" s="4" t="s">
        <v>184</v>
      </c>
      <c r="D26" s="4" t="s">
        <v>185</v>
      </c>
      <c r="E26" s="4" t="s">
        <v>186</v>
      </c>
      <c r="F26" s="4">
        <v>400010</v>
      </c>
      <c r="G26" s="4" t="s">
        <v>187</v>
      </c>
      <c r="H26" s="4"/>
      <c r="I26" s="4" t="s">
        <v>188</v>
      </c>
      <c r="J26" s="4">
        <v>158333</v>
      </c>
      <c r="K26" s="4" t="s">
        <v>83</v>
      </c>
      <c r="L26" s="2">
        <v>44035</v>
      </c>
      <c r="M26" s="2">
        <v>44035</v>
      </c>
      <c r="N26" s="2">
        <v>44039</v>
      </c>
      <c r="O26" s="11">
        <f t="shared" si="7"/>
        <v>4</v>
      </c>
      <c r="P26" s="2"/>
      <c r="Q26" s="19">
        <f t="shared" ref="Q26" si="8">P26-N26</f>
        <v>-44039</v>
      </c>
      <c r="R26" s="19">
        <f t="shared" ref="R26" si="9">Q26+O26</f>
        <v>-44035</v>
      </c>
      <c r="S26" s="91"/>
    </row>
  </sheetData>
  <mergeCells count="1">
    <mergeCell ref="A1:S1"/>
  </mergeCells>
  <hyperlinks>
    <hyperlink ref="I3" r:id="rId1"/>
    <hyperlink ref="I5" r:id="rId2"/>
    <hyperlink ref="I6" r:id="rId3"/>
    <hyperlink ref="I10" r:id="rId4"/>
    <hyperlink ref="I11" r:id="rId5"/>
    <hyperlink ref="I13" r:id="rId6"/>
    <hyperlink ref="I15" r:id="rId7"/>
    <hyperlink ref="I16" r:id="rId8"/>
    <hyperlink ref="I17" r:id="rId9"/>
    <hyperlink ref="I18" r:id="rId10"/>
    <hyperlink ref="I21" r:id="rId11"/>
    <hyperlink ref="I23" r:id="rId12"/>
    <hyperlink ref="I24" r:id="rId13"/>
    <hyperlink ref="I26" r:id="rId14"/>
  </hyperlinks>
  <pageMargins left="0.7" right="0.7" top="0.75" bottom="0.75" header="0.3" footer="0.3"/>
  <pageSetup paperSize="9" orientation="portrait" verticalDpi="0" r:id="rId15"/>
</worksheet>
</file>

<file path=xl/worksheets/sheet5.xml><?xml version="1.0" encoding="utf-8"?>
<worksheet xmlns="http://schemas.openxmlformats.org/spreadsheetml/2006/main" xmlns:r="http://schemas.openxmlformats.org/officeDocument/2006/relationships">
  <dimension ref="A1:U31"/>
  <sheetViews>
    <sheetView topLeftCell="R22" workbookViewId="0">
      <selection activeCell="B24" sqref="B24:R24"/>
    </sheetView>
  </sheetViews>
  <sheetFormatPr defaultRowHeight="15"/>
  <cols>
    <col min="1" max="1" width="3.42578125" customWidth="1"/>
    <col min="2" max="2" width="11.5703125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6" max="16" width="10.140625" customWidth="1"/>
    <col min="19" max="19" width="10" customWidth="1"/>
  </cols>
  <sheetData>
    <row r="1" spans="1:20" ht="16.5">
      <c r="A1" s="134" t="s">
        <v>191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</row>
    <row r="2" spans="1:20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20" ht="181.5">
      <c r="A3" s="19">
        <v>1</v>
      </c>
      <c r="B3" s="4" t="s">
        <v>97</v>
      </c>
      <c r="C3" s="4" t="s">
        <v>99</v>
      </c>
      <c r="D3" s="4" t="s">
        <v>98</v>
      </c>
      <c r="E3" s="24" t="s">
        <v>100</v>
      </c>
      <c r="F3" s="4">
        <v>388255</v>
      </c>
      <c r="G3" s="35" t="s">
        <v>101</v>
      </c>
      <c r="H3" s="4"/>
      <c r="I3" s="37" t="s">
        <v>102</v>
      </c>
      <c r="J3" s="4">
        <v>161111</v>
      </c>
      <c r="K3" s="4" t="s">
        <v>114</v>
      </c>
      <c r="L3" s="2">
        <v>44006</v>
      </c>
      <c r="M3" s="2">
        <v>44011</v>
      </c>
      <c r="N3" s="2">
        <v>44048</v>
      </c>
      <c r="O3" s="11">
        <f>N3-M3</f>
        <v>37</v>
      </c>
      <c r="P3" s="2">
        <v>44048</v>
      </c>
      <c r="Q3" s="19">
        <f>P3-N3</f>
        <v>0</v>
      </c>
      <c r="R3" s="19">
        <f>Q3+O3</f>
        <v>37</v>
      </c>
      <c r="S3" s="21" t="s">
        <v>209</v>
      </c>
    </row>
    <row r="4" spans="1:20" ht="165">
      <c r="A4" s="19">
        <f t="shared" ref="A4:A19" si="0">A3+1</f>
        <v>2</v>
      </c>
      <c r="B4" s="4" t="s">
        <v>103</v>
      </c>
      <c r="C4" s="4" t="s">
        <v>99</v>
      </c>
      <c r="D4" s="4" t="s">
        <v>98</v>
      </c>
      <c r="E4" s="24" t="s">
        <v>100</v>
      </c>
      <c r="F4" s="4">
        <v>388255</v>
      </c>
      <c r="G4" s="35" t="s">
        <v>101</v>
      </c>
      <c r="H4" s="4"/>
      <c r="I4" s="37" t="s">
        <v>102</v>
      </c>
      <c r="J4" s="4">
        <v>91777</v>
      </c>
      <c r="K4" s="4" t="s">
        <v>55</v>
      </c>
      <c r="L4" s="2">
        <v>44006</v>
      </c>
      <c r="M4" s="2">
        <v>44008</v>
      </c>
      <c r="N4" s="2">
        <v>44048</v>
      </c>
      <c r="O4" s="11">
        <f>N4-M4</f>
        <v>40</v>
      </c>
      <c r="P4" s="2">
        <v>44048</v>
      </c>
      <c r="Q4" s="19">
        <f>P4-N4</f>
        <v>0</v>
      </c>
      <c r="R4" s="19">
        <f>Q4+O4</f>
        <v>40</v>
      </c>
      <c r="S4" s="21" t="s">
        <v>209</v>
      </c>
    </row>
    <row r="5" spans="1:20" ht="132">
      <c r="A5" s="19">
        <f t="shared" si="0"/>
        <v>3</v>
      </c>
      <c r="B5" s="19" t="s">
        <v>158</v>
      </c>
      <c r="C5" s="4" t="s">
        <v>154</v>
      </c>
      <c r="D5" s="4" t="s">
        <v>155</v>
      </c>
      <c r="E5" s="24" t="s">
        <v>156</v>
      </c>
      <c r="F5" s="19">
        <v>361005</v>
      </c>
      <c r="G5" s="28" t="s">
        <v>157</v>
      </c>
      <c r="H5" s="4"/>
      <c r="I5" s="4"/>
      <c r="J5" s="19">
        <v>120960</v>
      </c>
      <c r="K5" s="19" t="s">
        <v>164</v>
      </c>
      <c r="L5" s="2">
        <v>44011</v>
      </c>
      <c r="M5" s="2">
        <v>44014</v>
      </c>
      <c r="N5" s="2">
        <v>44048</v>
      </c>
      <c r="O5" s="11">
        <f t="shared" ref="O5:O6" si="1">N5-M5</f>
        <v>34</v>
      </c>
      <c r="P5" s="2">
        <v>44049</v>
      </c>
      <c r="Q5" s="19">
        <f t="shared" ref="Q5:Q6" si="2">P5-N5</f>
        <v>1</v>
      </c>
      <c r="R5" s="19">
        <f t="shared" ref="R5:R6" si="3">Q5+O5</f>
        <v>35</v>
      </c>
      <c r="S5" s="21" t="s">
        <v>209</v>
      </c>
    </row>
    <row r="6" spans="1:20" ht="181.5">
      <c r="A6" s="19">
        <f t="shared" si="0"/>
        <v>4</v>
      </c>
      <c r="B6" s="4" t="s">
        <v>203</v>
      </c>
      <c r="C6" s="4" t="s">
        <v>184</v>
      </c>
      <c r="D6" s="4" t="s">
        <v>185</v>
      </c>
      <c r="E6" s="4" t="s">
        <v>186</v>
      </c>
      <c r="F6" s="4">
        <v>400010</v>
      </c>
      <c r="G6" s="4" t="s">
        <v>187</v>
      </c>
      <c r="H6" s="4"/>
      <c r="I6" s="4" t="s">
        <v>188</v>
      </c>
      <c r="J6" s="4">
        <v>158333</v>
      </c>
      <c r="K6" s="4" t="s">
        <v>83</v>
      </c>
      <c r="L6" s="2">
        <v>44035</v>
      </c>
      <c r="M6" s="2">
        <v>44035</v>
      </c>
      <c r="N6" s="2">
        <v>44047</v>
      </c>
      <c r="O6" s="11">
        <f t="shared" si="1"/>
        <v>12</v>
      </c>
      <c r="P6" s="2">
        <v>44048</v>
      </c>
      <c r="Q6" s="19">
        <f t="shared" si="2"/>
        <v>1</v>
      </c>
      <c r="R6" s="19">
        <f t="shared" si="3"/>
        <v>13</v>
      </c>
      <c r="S6" s="91"/>
    </row>
    <row r="7" spans="1:20" ht="181.5">
      <c r="A7" s="19">
        <f t="shared" si="0"/>
        <v>5</v>
      </c>
      <c r="B7" s="4" t="s">
        <v>56</v>
      </c>
      <c r="C7" s="4" t="s">
        <v>57</v>
      </c>
      <c r="D7" s="4"/>
      <c r="E7" s="23" t="s">
        <v>58</v>
      </c>
      <c r="F7" s="4">
        <v>361008</v>
      </c>
      <c r="G7" s="28"/>
      <c r="H7" s="4"/>
      <c r="I7" s="24"/>
      <c r="J7" s="19">
        <v>17000</v>
      </c>
      <c r="K7" s="29">
        <v>44013</v>
      </c>
      <c r="L7" s="2">
        <v>44046</v>
      </c>
      <c r="M7" s="2">
        <v>44046</v>
      </c>
      <c r="N7" s="2">
        <v>44047</v>
      </c>
      <c r="O7" s="19">
        <f t="shared" ref="O7" si="4">(N7-M7)</f>
        <v>1</v>
      </c>
      <c r="P7" s="2">
        <v>44048</v>
      </c>
      <c r="Q7" s="19">
        <f t="shared" ref="Q7" si="5">P7-N7</f>
        <v>1</v>
      </c>
      <c r="R7" s="19">
        <f t="shared" ref="R7" si="6">Q7+O7</f>
        <v>2</v>
      </c>
      <c r="S7" s="91"/>
    </row>
    <row r="8" spans="1:20" ht="99">
      <c r="A8" s="19">
        <f t="shared" si="0"/>
        <v>6</v>
      </c>
      <c r="B8" s="13" t="s">
        <v>177</v>
      </c>
      <c r="C8" s="13" t="s">
        <v>178</v>
      </c>
      <c r="D8" s="13"/>
      <c r="E8" s="13" t="s">
        <v>179</v>
      </c>
      <c r="F8" s="13"/>
      <c r="G8" s="13"/>
      <c r="H8" s="13"/>
      <c r="I8" s="13"/>
      <c r="J8" s="19">
        <v>24095</v>
      </c>
      <c r="K8" s="13" t="s">
        <v>28</v>
      </c>
      <c r="L8" s="2">
        <v>44046</v>
      </c>
      <c r="M8" s="2">
        <v>44047</v>
      </c>
      <c r="N8" s="2">
        <v>44054</v>
      </c>
      <c r="O8" s="19">
        <f>(N8-M8)</f>
        <v>7</v>
      </c>
      <c r="P8" s="2">
        <v>44056</v>
      </c>
      <c r="Q8" s="19">
        <f>P8-N8</f>
        <v>2</v>
      </c>
      <c r="R8" s="19">
        <f>Q8+O8</f>
        <v>9</v>
      </c>
      <c r="S8" s="13"/>
    </row>
    <row r="9" spans="1:20" ht="132">
      <c r="A9" s="19">
        <f t="shared" si="0"/>
        <v>7</v>
      </c>
      <c r="B9" s="4" t="s">
        <v>107</v>
      </c>
      <c r="C9" s="4" t="s">
        <v>50</v>
      </c>
      <c r="D9" s="4" t="s">
        <v>51</v>
      </c>
      <c r="E9" s="23" t="s">
        <v>29</v>
      </c>
      <c r="F9" s="4">
        <v>361010</v>
      </c>
      <c r="G9" s="23" t="s">
        <v>30</v>
      </c>
      <c r="H9" s="24"/>
      <c r="I9" s="25" t="s">
        <v>31</v>
      </c>
      <c r="J9" s="4">
        <v>283900</v>
      </c>
      <c r="K9" s="4" t="s">
        <v>114</v>
      </c>
      <c r="L9" s="2">
        <v>44047</v>
      </c>
      <c r="M9" s="17">
        <v>44047</v>
      </c>
      <c r="N9" s="2">
        <v>44053</v>
      </c>
      <c r="O9" s="11">
        <f t="shared" ref="O9" si="7">N9-M9</f>
        <v>6</v>
      </c>
      <c r="P9" s="2">
        <v>44053</v>
      </c>
      <c r="Q9" s="19">
        <f>P9-N9</f>
        <v>0</v>
      </c>
      <c r="R9" s="19">
        <f>Q9+O9</f>
        <v>6</v>
      </c>
      <c r="S9" s="91"/>
    </row>
    <row r="10" spans="1:20" ht="247.5">
      <c r="A10" s="19">
        <f t="shared" si="0"/>
        <v>8</v>
      </c>
      <c r="B10" s="13" t="s">
        <v>116</v>
      </c>
      <c r="C10" s="14" t="s">
        <v>42</v>
      </c>
      <c r="D10" s="15" t="s">
        <v>18</v>
      </c>
      <c r="E10" s="15" t="s">
        <v>43</v>
      </c>
      <c r="F10" s="15">
        <v>361002</v>
      </c>
      <c r="G10" s="15" t="s">
        <v>44</v>
      </c>
      <c r="H10" s="15"/>
      <c r="I10" s="16" t="s">
        <v>45</v>
      </c>
      <c r="J10" s="15">
        <v>6919200</v>
      </c>
      <c r="K10" s="15" t="s">
        <v>76</v>
      </c>
      <c r="L10" s="17">
        <v>44047</v>
      </c>
      <c r="M10" s="17">
        <v>44048</v>
      </c>
      <c r="N10" s="17">
        <v>44049</v>
      </c>
      <c r="O10" s="19">
        <f t="shared" ref="O10:O16" si="8">(N10-M10)</f>
        <v>1</v>
      </c>
      <c r="P10" s="2">
        <v>44049</v>
      </c>
      <c r="Q10" s="19">
        <f t="shared" ref="Q10:Q12" si="9">P10-N10</f>
        <v>0</v>
      </c>
      <c r="R10" s="19">
        <f t="shared" ref="R10:R12" si="10">Q10+O10</f>
        <v>1</v>
      </c>
      <c r="S10" s="91"/>
    </row>
    <row r="11" spans="1:20" ht="264">
      <c r="A11" s="19">
        <f t="shared" si="0"/>
        <v>9</v>
      </c>
      <c r="B11" s="13" t="s">
        <v>118</v>
      </c>
      <c r="C11" s="19" t="s">
        <v>46</v>
      </c>
      <c r="D11" s="4" t="s">
        <v>24</v>
      </c>
      <c r="E11" s="20" t="s">
        <v>25</v>
      </c>
      <c r="F11" s="12">
        <v>400001</v>
      </c>
      <c r="G11" s="20" t="s">
        <v>26</v>
      </c>
      <c r="H11" s="12"/>
      <c r="I11" s="21" t="s">
        <v>27</v>
      </c>
      <c r="J11" s="4">
        <v>5292165</v>
      </c>
      <c r="K11" s="4" t="s">
        <v>192</v>
      </c>
      <c r="L11" s="2">
        <v>44047</v>
      </c>
      <c r="M11" s="2">
        <v>44048</v>
      </c>
      <c r="N11" s="17">
        <v>44049</v>
      </c>
      <c r="O11" s="19">
        <f t="shared" si="8"/>
        <v>1</v>
      </c>
      <c r="P11" s="2">
        <v>44049</v>
      </c>
      <c r="Q11" s="19">
        <f t="shared" si="9"/>
        <v>0</v>
      </c>
      <c r="R11" s="19">
        <f t="shared" si="10"/>
        <v>1</v>
      </c>
      <c r="S11" s="19"/>
      <c r="T11" t="s">
        <v>201</v>
      </c>
    </row>
    <row r="12" spans="1:20" ht="165">
      <c r="A12" s="19">
        <f t="shared" si="0"/>
        <v>10</v>
      </c>
      <c r="B12" s="13" t="s">
        <v>193</v>
      </c>
      <c r="C12" s="14" t="s">
        <v>194</v>
      </c>
      <c r="D12" s="14" t="s">
        <v>195</v>
      </c>
      <c r="E12" s="14" t="s">
        <v>196</v>
      </c>
      <c r="F12" s="14">
        <v>361001</v>
      </c>
      <c r="G12" s="14" t="s">
        <v>197</v>
      </c>
      <c r="H12" s="4"/>
      <c r="I12" s="16"/>
      <c r="J12" s="4">
        <v>195600</v>
      </c>
      <c r="K12" s="4" t="s">
        <v>128</v>
      </c>
      <c r="L12" s="17">
        <v>44022</v>
      </c>
      <c r="M12" s="17">
        <v>44049</v>
      </c>
      <c r="N12" s="2">
        <v>44053</v>
      </c>
      <c r="O12" s="19">
        <f t="shared" ref="O12" si="11">(N12-M12)</f>
        <v>4</v>
      </c>
      <c r="P12" s="2">
        <v>44062</v>
      </c>
      <c r="Q12" s="19">
        <f t="shared" si="9"/>
        <v>9</v>
      </c>
      <c r="R12" s="19">
        <f t="shared" si="10"/>
        <v>13</v>
      </c>
      <c r="S12" s="91"/>
    </row>
    <row r="13" spans="1:20" ht="165">
      <c r="A13" s="19">
        <f t="shared" si="0"/>
        <v>11</v>
      </c>
      <c r="B13" s="13" t="s">
        <v>47</v>
      </c>
      <c r="C13" s="14" t="s">
        <v>42</v>
      </c>
      <c r="D13" s="4" t="s">
        <v>18</v>
      </c>
      <c r="E13" s="15" t="s">
        <v>43</v>
      </c>
      <c r="F13" s="15">
        <v>361002</v>
      </c>
      <c r="G13" s="15" t="s">
        <v>44</v>
      </c>
      <c r="H13" s="4"/>
      <c r="I13" s="16" t="s">
        <v>45</v>
      </c>
      <c r="J13" s="4">
        <v>5412600</v>
      </c>
      <c r="K13" s="4" t="s">
        <v>192</v>
      </c>
      <c r="L13" s="17">
        <v>44049</v>
      </c>
      <c r="M13" s="17">
        <v>44049</v>
      </c>
      <c r="N13" s="2">
        <v>44050</v>
      </c>
      <c r="O13" s="19">
        <f t="shared" si="8"/>
        <v>1</v>
      </c>
      <c r="P13" s="2">
        <v>44053</v>
      </c>
      <c r="Q13" s="19">
        <f t="shared" ref="Q13:Q16" si="12">P13-N13</f>
        <v>3</v>
      </c>
      <c r="R13" s="19">
        <f t="shared" ref="R13:R16" si="13">Q13+O13</f>
        <v>4</v>
      </c>
      <c r="S13" s="91"/>
    </row>
    <row r="14" spans="1:20" ht="148.5">
      <c r="A14" s="19">
        <f t="shared" si="0"/>
        <v>12</v>
      </c>
      <c r="B14" s="4" t="s">
        <v>19</v>
      </c>
      <c r="C14" s="4" t="s">
        <v>20</v>
      </c>
      <c r="D14" s="4" t="s">
        <v>41</v>
      </c>
      <c r="E14" s="4" t="s">
        <v>21</v>
      </c>
      <c r="F14" s="4">
        <v>400009</v>
      </c>
      <c r="G14" s="4" t="s">
        <v>22</v>
      </c>
      <c r="H14" s="4"/>
      <c r="I14" s="9" t="s">
        <v>23</v>
      </c>
      <c r="J14" s="4">
        <v>1058709</v>
      </c>
      <c r="K14" s="4" t="s">
        <v>198</v>
      </c>
      <c r="L14" s="2">
        <v>44049</v>
      </c>
      <c r="M14" s="2">
        <v>44050</v>
      </c>
      <c r="N14" s="2">
        <v>44053</v>
      </c>
      <c r="O14" s="19">
        <f t="shared" si="8"/>
        <v>3</v>
      </c>
      <c r="P14" s="2">
        <v>44062</v>
      </c>
      <c r="Q14" s="19">
        <f t="shared" si="12"/>
        <v>9</v>
      </c>
      <c r="R14" s="19">
        <f t="shared" si="13"/>
        <v>12</v>
      </c>
      <c r="S14" s="91"/>
    </row>
    <row r="15" spans="1:20" ht="148.5">
      <c r="A15" s="19">
        <f t="shared" si="0"/>
        <v>13</v>
      </c>
      <c r="B15" s="19" t="s">
        <v>146</v>
      </c>
      <c r="C15" s="4" t="s">
        <v>53</v>
      </c>
      <c r="D15" s="23" t="s">
        <v>36</v>
      </c>
      <c r="E15" s="23" t="s">
        <v>37</v>
      </c>
      <c r="F15" s="4">
        <v>361345</v>
      </c>
      <c r="G15" s="35" t="s">
        <v>141</v>
      </c>
      <c r="H15" s="91"/>
      <c r="I15" s="9" t="s">
        <v>40</v>
      </c>
      <c r="J15" s="19">
        <v>197010</v>
      </c>
      <c r="K15" s="19" t="s">
        <v>199</v>
      </c>
      <c r="L15" s="2">
        <v>44048</v>
      </c>
      <c r="M15" s="17">
        <v>44050</v>
      </c>
      <c r="N15" s="17">
        <v>44050</v>
      </c>
      <c r="O15" s="19">
        <f t="shared" si="8"/>
        <v>0</v>
      </c>
      <c r="P15" s="2">
        <v>44054</v>
      </c>
      <c r="Q15" s="19">
        <f t="shared" si="12"/>
        <v>4</v>
      </c>
      <c r="R15" s="19">
        <f t="shared" si="13"/>
        <v>4</v>
      </c>
      <c r="S15" s="91"/>
    </row>
    <row r="16" spans="1:20" ht="181.5">
      <c r="A16" s="19">
        <f t="shared" si="0"/>
        <v>14</v>
      </c>
      <c r="B16" s="30" t="s">
        <v>119</v>
      </c>
      <c r="C16" s="21" t="s">
        <v>60</v>
      </c>
      <c r="D16" s="21" t="s">
        <v>61</v>
      </c>
      <c r="E16" s="21" t="s">
        <v>62</v>
      </c>
      <c r="F16" s="15">
        <v>400021</v>
      </c>
      <c r="G16" s="21" t="s">
        <v>63</v>
      </c>
      <c r="H16" s="115"/>
      <c r="I16" s="25" t="s">
        <v>64</v>
      </c>
      <c r="J16" s="31">
        <v>5874500</v>
      </c>
      <c r="K16" s="17" t="s">
        <v>200</v>
      </c>
      <c r="L16" s="17">
        <v>44049</v>
      </c>
      <c r="M16" s="17">
        <v>44050</v>
      </c>
      <c r="N16" s="2">
        <v>44054</v>
      </c>
      <c r="O16" s="19">
        <f t="shared" si="8"/>
        <v>4</v>
      </c>
      <c r="P16" s="2">
        <v>44056</v>
      </c>
      <c r="Q16" s="19">
        <f t="shared" si="12"/>
        <v>2</v>
      </c>
      <c r="R16" s="19">
        <f t="shared" si="13"/>
        <v>6</v>
      </c>
      <c r="S16" s="91"/>
    </row>
    <row r="17" spans="1:21" ht="247.5">
      <c r="A17" s="19"/>
      <c r="B17" s="13" t="s">
        <v>117</v>
      </c>
      <c r="C17" s="19" t="s">
        <v>46</v>
      </c>
      <c r="D17" s="12" t="s">
        <v>24</v>
      </c>
      <c r="E17" s="20" t="s">
        <v>25</v>
      </c>
      <c r="F17" s="12">
        <v>400001</v>
      </c>
      <c r="G17" s="20" t="s">
        <v>26</v>
      </c>
      <c r="H17" s="12"/>
      <c r="I17" s="21" t="s">
        <v>27</v>
      </c>
      <c r="J17" s="19">
        <v>6788070</v>
      </c>
      <c r="K17" s="19" t="s">
        <v>55</v>
      </c>
      <c r="L17" s="2">
        <v>44048</v>
      </c>
      <c r="M17" s="2">
        <v>44049</v>
      </c>
      <c r="N17" s="2">
        <v>44050</v>
      </c>
      <c r="O17" s="19">
        <f t="shared" ref="O17" si="14">(N17-M17)</f>
        <v>1</v>
      </c>
      <c r="P17" s="2">
        <v>44053</v>
      </c>
      <c r="Q17" s="19">
        <f t="shared" ref="Q17" si="15">P17-N17</f>
        <v>3</v>
      </c>
      <c r="R17" s="19">
        <f t="shared" ref="R17" si="16">Q17+O17</f>
        <v>4</v>
      </c>
      <c r="S17" s="91"/>
    </row>
    <row r="18" spans="1:21" ht="181.5">
      <c r="A18" s="19">
        <f>A16+1</f>
        <v>15</v>
      </c>
      <c r="B18" s="4" t="s">
        <v>183</v>
      </c>
      <c r="C18" s="4" t="s">
        <v>184</v>
      </c>
      <c r="D18" s="4" t="s">
        <v>185</v>
      </c>
      <c r="E18" s="4" t="s">
        <v>186</v>
      </c>
      <c r="F18" s="4">
        <v>400010</v>
      </c>
      <c r="G18" s="4" t="s">
        <v>187</v>
      </c>
      <c r="H18" s="4"/>
      <c r="I18" s="4" t="s">
        <v>188</v>
      </c>
      <c r="J18" s="4">
        <v>158333</v>
      </c>
      <c r="K18" s="4" t="s">
        <v>28</v>
      </c>
      <c r="L18" s="2">
        <v>44050</v>
      </c>
      <c r="M18" s="2">
        <v>44053</v>
      </c>
      <c r="N18" s="2">
        <v>44054</v>
      </c>
      <c r="O18" s="19">
        <f t="shared" ref="O18:O19" si="17">(N18-M18)</f>
        <v>1</v>
      </c>
      <c r="P18" s="2"/>
      <c r="Q18" s="19"/>
      <c r="R18" s="19"/>
      <c r="S18" s="91"/>
    </row>
    <row r="19" spans="1:21" ht="264">
      <c r="A19" s="19">
        <f t="shared" si="0"/>
        <v>16</v>
      </c>
      <c r="B19" s="30" t="s">
        <v>49</v>
      </c>
      <c r="C19" s="24" t="s">
        <v>50</v>
      </c>
      <c r="D19" s="4" t="s">
        <v>151</v>
      </c>
      <c r="E19" s="4" t="s">
        <v>29</v>
      </c>
      <c r="F19" s="122">
        <v>361010</v>
      </c>
      <c r="G19" s="4" t="s">
        <v>30</v>
      </c>
      <c r="H19" s="4"/>
      <c r="I19" s="37" t="s">
        <v>31</v>
      </c>
      <c r="J19" s="4">
        <v>86650</v>
      </c>
      <c r="K19" s="4" t="s">
        <v>202</v>
      </c>
      <c r="L19" s="2">
        <v>44050</v>
      </c>
      <c r="M19" s="2">
        <v>44053</v>
      </c>
      <c r="N19" s="2">
        <v>44054</v>
      </c>
      <c r="O19" s="19">
        <f t="shared" si="17"/>
        <v>1</v>
      </c>
      <c r="P19" s="2">
        <v>44062</v>
      </c>
      <c r="Q19" s="19">
        <f t="shared" ref="Q19" si="18">P19-N19</f>
        <v>8</v>
      </c>
      <c r="R19" s="19">
        <f t="shared" ref="R19" si="19">Q19+O19</f>
        <v>9</v>
      </c>
      <c r="S19" s="91"/>
    </row>
    <row r="20" spans="1:21" ht="254.25" customHeight="1">
      <c r="A20" s="19">
        <v>17</v>
      </c>
      <c r="B20" s="4" t="s">
        <v>109</v>
      </c>
      <c r="C20" s="4" t="s">
        <v>108</v>
      </c>
      <c r="D20" s="23" t="s">
        <v>110</v>
      </c>
      <c r="E20" s="23" t="s">
        <v>111</v>
      </c>
      <c r="F20" s="4">
        <v>361010</v>
      </c>
      <c r="G20" s="23" t="s">
        <v>112</v>
      </c>
      <c r="H20" s="26"/>
      <c r="I20" s="121" t="s">
        <v>113</v>
      </c>
      <c r="J20" s="4">
        <v>82131</v>
      </c>
      <c r="K20" s="4" t="s">
        <v>55</v>
      </c>
      <c r="L20" s="2">
        <v>44053</v>
      </c>
      <c r="M20" s="2">
        <v>44054</v>
      </c>
      <c r="N20" s="2">
        <v>44056</v>
      </c>
      <c r="O20" s="19">
        <f t="shared" ref="O20" si="20">(N20-M20)</f>
        <v>2</v>
      </c>
      <c r="P20" s="2">
        <v>44060</v>
      </c>
      <c r="Q20" s="19">
        <f t="shared" ref="Q20" si="21">P20-N20</f>
        <v>4</v>
      </c>
      <c r="R20" s="19">
        <f t="shared" ref="R20" si="22">Q20+O20</f>
        <v>6</v>
      </c>
      <c r="S20" s="4"/>
      <c r="U20" s="120"/>
    </row>
    <row r="21" spans="1:21" ht="165">
      <c r="A21" s="19">
        <v>18</v>
      </c>
      <c r="B21" s="4" t="s">
        <v>103</v>
      </c>
      <c r="C21" s="4" t="s">
        <v>99</v>
      </c>
      <c r="D21" s="4" t="s">
        <v>98</v>
      </c>
      <c r="E21" s="24" t="s">
        <v>100</v>
      </c>
      <c r="F21" s="4">
        <v>388255</v>
      </c>
      <c r="G21" s="35" t="s">
        <v>101</v>
      </c>
      <c r="H21" s="4"/>
      <c r="I21" s="37" t="s">
        <v>102</v>
      </c>
      <c r="J21" s="4">
        <v>91777</v>
      </c>
      <c r="K21" s="4" t="s">
        <v>76</v>
      </c>
      <c r="L21" s="2">
        <v>44054</v>
      </c>
      <c r="M21" s="2">
        <v>44054</v>
      </c>
      <c r="N21" s="2"/>
      <c r="O21" s="11"/>
      <c r="P21" s="2"/>
      <c r="Q21" s="19"/>
      <c r="R21" s="19"/>
      <c r="S21" s="21"/>
    </row>
    <row r="22" spans="1:21" ht="247.5">
      <c r="A22" s="19">
        <v>19</v>
      </c>
      <c r="B22" s="4" t="s">
        <v>77</v>
      </c>
      <c r="C22" s="4" t="s">
        <v>182</v>
      </c>
      <c r="D22" s="33" t="s">
        <v>79</v>
      </c>
      <c r="E22" s="20" t="s">
        <v>80</v>
      </c>
      <c r="F22" s="4">
        <v>390002</v>
      </c>
      <c r="G22" s="33" t="s">
        <v>81</v>
      </c>
      <c r="H22" s="26"/>
      <c r="I22" s="25" t="s">
        <v>82</v>
      </c>
      <c r="J22" s="4">
        <v>442176</v>
      </c>
      <c r="K22" s="4" t="s">
        <v>114</v>
      </c>
      <c r="L22" s="2">
        <v>44054</v>
      </c>
      <c r="M22" s="2">
        <v>44056</v>
      </c>
      <c r="N22" s="2">
        <v>44061</v>
      </c>
      <c r="O22" s="19">
        <f t="shared" ref="O22:O24" si="23">(N22-M22)</f>
        <v>5</v>
      </c>
      <c r="P22" s="2">
        <v>44062</v>
      </c>
      <c r="Q22" s="19">
        <f t="shared" ref="Q22:Q24" si="24">P22-N22</f>
        <v>1</v>
      </c>
      <c r="R22" s="19">
        <f t="shared" ref="R22:R24" si="25">Q22+O22</f>
        <v>6</v>
      </c>
      <c r="S22" s="91"/>
    </row>
    <row r="23" spans="1:21" ht="165">
      <c r="A23" s="19">
        <v>20</v>
      </c>
      <c r="B23" s="19" t="s">
        <v>162</v>
      </c>
      <c r="C23" s="19" t="s">
        <v>66</v>
      </c>
      <c r="D23" s="23" t="s">
        <v>67</v>
      </c>
      <c r="E23" s="23" t="s">
        <v>68</v>
      </c>
      <c r="F23" s="12">
        <v>361140</v>
      </c>
      <c r="G23" s="23" t="s">
        <v>69</v>
      </c>
      <c r="H23" s="26"/>
      <c r="I23" s="32" t="s">
        <v>70</v>
      </c>
      <c r="J23" s="19">
        <v>169801</v>
      </c>
      <c r="K23" s="2" t="s">
        <v>114</v>
      </c>
      <c r="L23" s="2">
        <v>44056</v>
      </c>
      <c r="M23" s="17">
        <v>44057</v>
      </c>
      <c r="N23" s="17">
        <v>44057</v>
      </c>
      <c r="O23" s="19">
        <f t="shared" si="23"/>
        <v>0</v>
      </c>
      <c r="P23" s="2">
        <v>44060</v>
      </c>
      <c r="Q23" s="19">
        <f t="shared" si="24"/>
        <v>3</v>
      </c>
      <c r="R23" s="19">
        <f t="shared" si="25"/>
        <v>3</v>
      </c>
      <c r="S23" s="91"/>
    </row>
    <row r="24" spans="1:21" ht="132">
      <c r="A24" s="19">
        <v>21</v>
      </c>
      <c r="B24" s="19" t="s">
        <v>204</v>
      </c>
      <c r="C24" s="19" t="s">
        <v>205</v>
      </c>
      <c r="D24" s="19" t="s">
        <v>131</v>
      </c>
      <c r="E24" s="19" t="s">
        <v>132</v>
      </c>
      <c r="F24" s="19">
        <v>361010</v>
      </c>
      <c r="G24" s="19" t="s">
        <v>133</v>
      </c>
      <c r="H24" s="19"/>
      <c r="I24" s="19"/>
      <c r="J24" s="19">
        <v>819111</v>
      </c>
      <c r="K24" s="19" t="s">
        <v>28</v>
      </c>
      <c r="L24" s="2">
        <v>44056</v>
      </c>
      <c r="M24" s="17">
        <v>44057</v>
      </c>
      <c r="N24" s="17">
        <v>44057</v>
      </c>
      <c r="O24" s="19">
        <f t="shared" si="23"/>
        <v>0</v>
      </c>
      <c r="P24" s="17">
        <v>44062</v>
      </c>
      <c r="Q24" s="19">
        <f t="shared" si="24"/>
        <v>5</v>
      </c>
      <c r="R24" s="19">
        <f t="shared" si="25"/>
        <v>5</v>
      </c>
      <c r="S24" s="19"/>
    </row>
    <row r="25" spans="1:21" ht="148.5">
      <c r="A25" s="19">
        <v>22</v>
      </c>
      <c r="B25" s="19" t="s">
        <v>206</v>
      </c>
      <c r="C25" s="4" t="s">
        <v>121</v>
      </c>
      <c r="D25" s="21" t="s">
        <v>122</v>
      </c>
      <c r="E25" s="21" t="s">
        <v>123</v>
      </c>
      <c r="F25" s="4">
        <v>361010</v>
      </c>
      <c r="G25" s="20" t="s">
        <v>124</v>
      </c>
      <c r="H25" s="26"/>
      <c r="I25" s="32" t="s">
        <v>125</v>
      </c>
      <c r="J25" s="4">
        <v>171519</v>
      </c>
      <c r="K25" s="4" t="s">
        <v>83</v>
      </c>
      <c r="L25" s="2">
        <v>44060</v>
      </c>
      <c r="M25" s="2">
        <v>44062</v>
      </c>
      <c r="N25" s="2">
        <v>44062</v>
      </c>
      <c r="O25" s="19">
        <f t="shared" ref="O25" si="26">(N25-M25)</f>
        <v>0</v>
      </c>
      <c r="P25" s="108">
        <v>44064</v>
      </c>
      <c r="Q25" s="19">
        <f t="shared" ref="Q25" si="27">P25-N25</f>
        <v>2</v>
      </c>
      <c r="R25" s="19">
        <f t="shared" ref="R25" si="28">Q25+O25</f>
        <v>2</v>
      </c>
      <c r="S25" s="19"/>
    </row>
    <row r="26" spans="1:21" ht="115.5">
      <c r="A26" s="19">
        <v>23</v>
      </c>
      <c r="B26" s="19" t="s">
        <v>129</v>
      </c>
      <c r="C26" s="19" t="s">
        <v>130</v>
      </c>
      <c r="D26" s="4" t="s">
        <v>131</v>
      </c>
      <c r="E26" s="4" t="s">
        <v>132</v>
      </c>
      <c r="F26" s="19">
        <v>361010</v>
      </c>
      <c r="G26" s="35" t="s">
        <v>133</v>
      </c>
      <c r="H26" s="12"/>
      <c r="I26" s="12"/>
      <c r="J26" s="19">
        <v>280606</v>
      </c>
      <c r="K26" s="19" t="s">
        <v>114</v>
      </c>
      <c r="L26" s="123">
        <v>44060</v>
      </c>
      <c r="M26" s="2">
        <v>44062</v>
      </c>
      <c r="N26" s="2">
        <v>44063</v>
      </c>
      <c r="O26" s="19">
        <f t="shared" ref="O26" si="29">(N26-M26)</f>
        <v>1</v>
      </c>
      <c r="P26" s="2">
        <v>44069</v>
      </c>
      <c r="Q26" s="19">
        <f t="shared" ref="Q26" si="30">P26-N26</f>
        <v>6</v>
      </c>
      <c r="R26" s="19">
        <f t="shared" ref="R26" si="31">Q26+O26</f>
        <v>7</v>
      </c>
      <c r="S26" s="91"/>
    </row>
    <row r="27" spans="1:21" ht="132">
      <c r="A27" s="19">
        <v>24</v>
      </c>
      <c r="B27" s="19" t="s">
        <v>158</v>
      </c>
      <c r="C27" s="4" t="s">
        <v>154</v>
      </c>
      <c r="D27" s="4" t="s">
        <v>155</v>
      </c>
      <c r="E27" s="24" t="s">
        <v>156</v>
      </c>
      <c r="F27" s="19">
        <v>361005</v>
      </c>
      <c r="G27" s="28" t="s">
        <v>157</v>
      </c>
      <c r="H27" s="4"/>
      <c r="I27" s="4"/>
      <c r="J27" s="19">
        <v>163931</v>
      </c>
      <c r="K27" s="19" t="s">
        <v>167</v>
      </c>
      <c r="L27" s="2">
        <v>44061</v>
      </c>
      <c r="M27" s="2">
        <v>44064</v>
      </c>
      <c r="N27" s="2"/>
      <c r="O27" s="19"/>
      <c r="P27" s="19"/>
      <c r="Q27" s="19"/>
      <c r="R27" s="19"/>
      <c r="S27" s="91"/>
    </row>
    <row r="28" spans="1:21" ht="264">
      <c r="A28" s="19">
        <v>25</v>
      </c>
      <c r="B28" s="30" t="s">
        <v>153</v>
      </c>
      <c r="C28" s="4" t="s">
        <v>154</v>
      </c>
      <c r="D28" s="4" t="s">
        <v>155</v>
      </c>
      <c r="E28" s="24" t="s">
        <v>156</v>
      </c>
      <c r="F28" s="19">
        <v>361005</v>
      </c>
      <c r="G28" s="28" t="s">
        <v>157</v>
      </c>
      <c r="H28" s="4"/>
      <c r="I28" s="4"/>
      <c r="J28" s="19">
        <v>194238</v>
      </c>
      <c r="K28" s="19" t="s">
        <v>39</v>
      </c>
      <c r="L28" s="2">
        <v>44062</v>
      </c>
      <c r="M28" s="2">
        <v>44068</v>
      </c>
      <c r="N28" s="93"/>
      <c r="O28" s="19"/>
      <c r="P28" s="19"/>
      <c r="Q28" s="19"/>
      <c r="R28" s="19"/>
      <c r="S28" s="4"/>
    </row>
    <row r="29" spans="1:21" ht="115.5">
      <c r="A29" s="99">
        <v>26</v>
      </c>
      <c r="B29" s="124" t="s">
        <v>65</v>
      </c>
      <c r="C29" s="39" t="s">
        <v>66</v>
      </c>
      <c r="D29" s="39" t="s">
        <v>67</v>
      </c>
      <c r="E29" s="39" t="s">
        <v>68</v>
      </c>
      <c r="F29" s="95">
        <v>361140</v>
      </c>
      <c r="G29" s="39" t="s">
        <v>69</v>
      </c>
      <c r="H29" s="97"/>
      <c r="I29" s="125" t="s">
        <v>70</v>
      </c>
      <c r="J29" s="94">
        <v>203707</v>
      </c>
      <c r="K29" s="40" t="s">
        <v>207</v>
      </c>
      <c r="L29" s="40">
        <v>44060</v>
      </c>
      <c r="M29" s="106">
        <v>44061</v>
      </c>
      <c r="N29" s="40">
        <v>44061</v>
      </c>
      <c r="O29" s="94">
        <f t="shared" ref="O29" si="32">(N29-M29)</f>
        <v>0</v>
      </c>
      <c r="P29" s="40">
        <v>44064</v>
      </c>
      <c r="Q29" s="94">
        <f t="shared" ref="Q29" si="33">P29-N29</f>
        <v>3</v>
      </c>
      <c r="R29" s="94">
        <f t="shared" ref="R29" si="34">Q29+O29</f>
        <v>3</v>
      </c>
      <c r="S29" s="107"/>
    </row>
    <row r="30" spans="1:21" ht="181.5">
      <c r="A30" s="19">
        <v>27</v>
      </c>
      <c r="B30" s="4" t="s">
        <v>97</v>
      </c>
      <c r="C30" s="4" t="s">
        <v>99</v>
      </c>
      <c r="D30" s="4" t="s">
        <v>98</v>
      </c>
      <c r="E30" s="24" t="s">
        <v>100</v>
      </c>
      <c r="F30" s="4">
        <v>388255</v>
      </c>
      <c r="G30" s="35" t="s">
        <v>101</v>
      </c>
      <c r="H30" s="4"/>
      <c r="I30" s="37" t="s">
        <v>102</v>
      </c>
      <c r="J30" s="4">
        <v>160319</v>
      </c>
      <c r="K30" s="4" t="s">
        <v>55</v>
      </c>
      <c r="L30" s="2">
        <v>44070</v>
      </c>
      <c r="M30" s="2">
        <v>44071</v>
      </c>
      <c r="N30" s="2"/>
      <c r="O30" s="19"/>
      <c r="P30" s="2"/>
      <c r="Q30" s="19"/>
      <c r="R30" s="19"/>
      <c r="S30" s="91"/>
    </row>
    <row r="31" spans="1:21" ht="66">
      <c r="A31" s="19">
        <v>28</v>
      </c>
      <c r="B31" s="4" t="s">
        <v>104</v>
      </c>
      <c r="C31" s="4" t="s">
        <v>105</v>
      </c>
      <c r="D31" s="12"/>
      <c r="E31" s="4" t="s">
        <v>106</v>
      </c>
      <c r="F31" s="12"/>
      <c r="G31" s="12"/>
      <c r="H31" s="12"/>
      <c r="I31" s="12"/>
      <c r="J31" s="12">
        <v>64068</v>
      </c>
      <c r="K31" s="29" t="s">
        <v>208</v>
      </c>
      <c r="L31" s="2">
        <v>44068</v>
      </c>
      <c r="M31" s="2">
        <v>44069</v>
      </c>
      <c r="N31" s="2">
        <v>44069</v>
      </c>
      <c r="O31" s="11">
        <f t="shared" ref="O31" si="35">N31-M31</f>
        <v>0</v>
      </c>
      <c r="P31" s="2">
        <v>44070</v>
      </c>
      <c r="Q31" s="19">
        <f t="shared" ref="Q31" si="36">P31-N31</f>
        <v>1</v>
      </c>
      <c r="R31" s="19">
        <f t="shared" ref="R31" si="37">Q31+O31</f>
        <v>1</v>
      </c>
      <c r="S31" s="91"/>
    </row>
  </sheetData>
  <mergeCells count="1">
    <mergeCell ref="A1:S1"/>
  </mergeCells>
  <hyperlinks>
    <hyperlink ref="I3" r:id="rId1"/>
    <hyperlink ref="I4" r:id="rId2"/>
    <hyperlink ref="I6" r:id="rId3"/>
    <hyperlink ref="I9" r:id="rId4"/>
    <hyperlink ref="I10" r:id="rId5"/>
    <hyperlink ref="I13" r:id="rId6"/>
    <hyperlink ref="I14" r:id="rId7"/>
    <hyperlink ref="I15" r:id="rId8"/>
    <hyperlink ref="I16" r:id="rId9"/>
    <hyperlink ref="I18" r:id="rId10"/>
    <hyperlink ref="I19" r:id="rId11"/>
    <hyperlink ref="I20" r:id="rId12"/>
    <hyperlink ref="I21" r:id="rId13"/>
    <hyperlink ref="I23" r:id="rId14"/>
    <hyperlink ref="I25" r:id="rId15"/>
    <hyperlink ref="I29" r:id="rId16"/>
    <hyperlink ref="I30" r:id="rId17"/>
  </hyperlinks>
  <pageMargins left="0.7" right="0.7" top="0.75" bottom="0.75" header="0.3" footer="0.3"/>
  <pageSetup paperSize="9" orientation="portrait" verticalDpi="0" r:id="rId18"/>
</worksheet>
</file>

<file path=xl/worksheets/sheet6.xml><?xml version="1.0" encoding="utf-8"?>
<worksheet xmlns="http://schemas.openxmlformats.org/spreadsheetml/2006/main" xmlns:r="http://schemas.openxmlformats.org/officeDocument/2006/relationships">
  <dimension ref="A1:U34"/>
  <sheetViews>
    <sheetView topLeftCell="A9" workbookViewId="0">
      <selection activeCell="B9" sqref="B9:R9"/>
    </sheetView>
  </sheetViews>
  <sheetFormatPr defaultRowHeight="15"/>
  <cols>
    <col min="1" max="1" width="3.42578125" customWidth="1"/>
    <col min="2" max="2" width="11.5703125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6" max="16" width="10.140625" customWidth="1"/>
    <col min="19" max="19" width="10" customWidth="1"/>
  </cols>
  <sheetData>
    <row r="1" spans="1:20" ht="16.5">
      <c r="A1" s="134" t="s">
        <v>210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</row>
    <row r="2" spans="1:20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20" ht="181.5">
      <c r="A3" s="4">
        <v>1</v>
      </c>
      <c r="B3" s="4" t="s">
        <v>97</v>
      </c>
      <c r="C3" s="4" t="s">
        <v>99</v>
      </c>
      <c r="D3" s="4" t="s">
        <v>98</v>
      </c>
      <c r="E3" s="24" t="s">
        <v>100</v>
      </c>
      <c r="F3" s="4">
        <v>388255</v>
      </c>
      <c r="G3" s="35" t="s">
        <v>101</v>
      </c>
      <c r="H3" s="4"/>
      <c r="I3" s="37" t="s">
        <v>102</v>
      </c>
      <c r="J3" s="4">
        <v>160319</v>
      </c>
      <c r="K3" s="4" t="s">
        <v>55</v>
      </c>
      <c r="L3" s="2">
        <v>44070</v>
      </c>
      <c r="M3" s="2">
        <v>44071</v>
      </c>
      <c r="N3" s="2">
        <v>44082</v>
      </c>
      <c r="O3" s="19">
        <f t="shared" ref="O3:O6" si="0">(N3-M3)</f>
        <v>11</v>
      </c>
      <c r="P3" s="2">
        <v>44083</v>
      </c>
      <c r="Q3" s="19">
        <f t="shared" ref="Q3" si="1">P3-N3</f>
        <v>1</v>
      </c>
      <c r="R3" s="19">
        <f t="shared" ref="R3" si="2">Q3+O3</f>
        <v>12</v>
      </c>
      <c r="S3" s="91"/>
    </row>
    <row r="4" spans="1:20" ht="264">
      <c r="A4" s="4">
        <f>(A3+1)</f>
        <v>2</v>
      </c>
      <c r="B4" s="30" t="s">
        <v>153</v>
      </c>
      <c r="C4" s="4" t="s">
        <v>154</v>
      </c>
      <c r="D4" s="4" t="s">
        <v>155</v>
      </c>
      <c r="E4" s="24" t="s">
        <v>156</v>
      </c>
      <c r="F4" s="19">
        <v>361005</v>
      </c>
      <c r="G4" s="28" t="s">
        <v>157</v>
      </c>
      <c r="H4" s="4"/>
      <c r="I4" s="4"/>
      <c r="J4" s="19">
        <v>194238</v>
      </c>
      <c r="K4" s="19" t="s">
        <v>39</v>
      </c>
      <c r="L4" s="2">
        <v>44062</v>
      </c>
      <c r="M4" s="2">
        <v>44068</v>
      </c>
      <c r="N4" s="93">
        <v>44082</v>
      </c>
      <c r="O4" s="19">
        <f t="shared" si="0"/>
        <v>14</v>
      </c>
      <c r="P4" s="108">
        <v>44085</v>
      </c>
      <c r="Q4" s="19">
        <f t="shared" ref="Q4:Q7" si="3">P4-N4</f>
        <v>3</v>
      </c>
      <c r="R4" s="19">
        <f t="shared" ref="R4:R7" si="4">Q4+O4</f>
        <v>17</v>
      </c>
      <c r="S4" s="4"/>
    </row>
    <row r="5" spans="1:20" ht="132">
      <c r="A5" s="4">
        <f t="shared" ref="A5:A34" si="5">(A4+1)</f>
        <v>3</v>
      </c>
      <c r="B5" s="19" t="s">
        <v>158</v>
      </c>
      <c r="C5" s="4" t="s">
        <v>154</v>
      </c>
      <c r="D5" s="4" t="s">
        <v>155</v>
      </c>
      <c r="E5" s="24" t="s">
        <v>156</v>
      </c>
      <c r="F5" s="19">
        <v>361005</v>
      </c>
      <c r="G5" s="28" t="s">
        <v>157</v>
      </c>
      <c r="H5" s="4"/>
      <c r="I5" s="4"/>
      <c r="J5" s="19">
        <v>163931</v>
      </c>
      <c r="K5" s="19" t="s">
        <v>167</v>
      </c>
      <c r="L5" s="2">
        <v>44061</v>
      </c>
      <c r="M5" s="2">
        <v>44064</v>
      </c>
      <c r="N5" s="2">
        <v>44082</v>
      </c>
      <c r="O5" s="19">
        <f t="shared" si="0"/>
        <v>18</v>
      </c>
      <c r="P5" s="19"/>
      <c r="Q5" s="19"/>
      <c r="R5" s="19"/>
      <c r="S5" s="19" t="s">
        <v>219</v>
      </c>
    </row>
    <row r="6" spans="1:20" ht="165">
      <c r="A6" s="4">
        <f t="shared" si="5"/>
        <v>4</v>
      </c>
      <c r="B6" s="4" t="s">
        <v>103</v>
      </c>
      <c r="C6" s="4" t="s">
        <v>99</v>
      </c>
      <c r="D6" s="4" t="s">
        <v>98</v>
      </c>
      <c r="E6" s="24" t="s">
        <v>100</v>
      </c>
      <c r="F6" s="4">
        <v>388255</v>
      </c>
      <c r="G6" s="35" t="s">
        <v>101</v>
      </c>
      <c r="H6" s="4"/>
      <c r="I6" s="37" t="s">
        <v>102</v>
      </c>
      <c r="J6" s="4">
        <v>91777</v>
      </c>
      <c r="K6" s="4" t="s">
        <v>76</v>
      </c>
      <c r="L6" s="2">
        <v>44054</v>
      </c>
      <c r="M6" s="2">
        <v>44054</v>
      </c>
      <c r="N6" s="2">
        <v>44082</v>
      </c>
      <c r="O6" s="19">
        <f t="shared" si="0"/>
        <v>28</v>
      </c>
      <c r="P6" s="2">
        <v>44083</v>
      </c>
      <c r="Q6" s="19">
        <f t="shared" si="3"/>
        <v>1</v>
      </c>
      <c r="R6" s="19">
        <f t="shared" si="4"/>
        <v>29</v>
      </c>
      <c r="S6" s="21"/>
    </row>
    <row r="7" spans="1:20" ht="181.5">
      <c r="A7" s="4">
        <f t="shared" si="5"/>
        <v>5</v>
      </c>
      <c r="B7" s="4" t="s">
        <v>56</v>
      </c>
      <c r="C7" s="4" t="s">
        <v>57</v>
      </c>
      <c r="D7" s="4"/>
      <c r="E7" s="23" t="s">
        <v>58</v>
      </c>
      <c r="F7" s="4">
        <v>361008</v>
      </c>
      <c r="G7" s="28"/>
      <c r="H7" s="4"/>
      <c r="I7" s="24"/>
      <c r="J7" s="19">
        <v>17000</v>
      </c>
      <c r="K7" s="29">
        <v>44044</v>
      </c>
      <c r="L7" s="2">
        <v>44075</v>
      </c>
      <c r="M7" s="2">
        <v>44076</v>
      </c>
      <c r="N7" s="2">
        <v>44081</v>
      </c>
      <c r="O7" s="19">
        <f t="shared" ref="O7" si="6">(N7-M7)</f>
        <v>5</v>
      </c>
      <c r="P7" s="2">
        <v>44081</v>
      </c>
      <c r="Q7" s="19">
        <f t="shared" si="3"/>
        <v>0</v>
      </c>
      <c r="R7" s="19">
        <f t="shared" si="4"/>
        <v>5</v>
      </c>
      <c r="S7" s="91"/>
    </row>
    <row r="8" spans="1:20" ht="99">
      <c r="A8" s="4">
        <f t="shared" si="5"/>
        <v>6</v>
      </c>
      <c r="B8" s="13" t="s">
        <v>177</v>
      </c>
      <c r="C8" s="13" t="s">
        <v>178</v>
      </c>
      <c r="D8" s="13"/>
      <c r="E8" s="13" t="s">
        <v>179</v>
      </c>
      <c r="F8" s="13"/>
      <c r="G8" s="13"/>
      <c r="H8" s="13"/>
      <c r="I8" s="13"/>
      <c r="J8" s="19">
        <v>24095</v>
      </c>
      <c r="K8" s="13" t="s">
        <v>38</v>
      </c>
      <c r="L8" s="2">
        <v>44077</v>
      </c>
      <c r="M8" s="2">
        <v>44077</v>
      </c>
      <c r="N8" s="2">
        <v>44081</v>
      </c>
      <c r="O8" s="19">
        <f>(N8-M8)</f>
        <v>4</v>
      </c>
      <c r="P8" s="2">
        <v>44081</v>
      </c>
      <c r="Q8" s="19">
        <f>P8-N8</f>
        <v>0</v>
      </c>
      <c r="R8" s="19">
        <f>Q8+O8</f>
        <v>4</v>
      </c>
      <c r="S8" s="13"/>
    </row>
    <row r="9" spans="1:20" ht="262.5" customHeight="1">
      <c r="A9" s="4">
        <f t="shared" si="5"/>
        <v>7</v>
      </c>
      <c r="B9" s="13" t="s">
        <v>116</v>
      </c>
      <c r="C9" s="14" t="s">
        <v>42</v>
      </c>
      <c r="D9" s="15" t="s">
        <v>18</v>
      </c>
      <c r="E9" s="15" t="s">
        <v>43</v>
      </c>
      <c r="F9" s="15">
        <v>361002</v>
      </c>
      <c r="G9" s="15" t="s">
        <v>44</v>
      </c>
      <c r="H9" s="15"/>
      <c r="I9" s="16" t="s">
        <v>45</v>
      </c>
      <c r="J9" s="15">
        <v>6919200</v>
      </c>
      <c r="K9" s="15" t="s">
        <v>147</v>
      </c>
      <c r="L9" s="17">
        <v>44077</v>
      </c>
      <c r="M9" s="17">
        <v>44082</v>
      </c>
      <c r="N9" s="17">
        <v>44084</v>
      </c>
      <c r="O9" s="19">
        <f t="shared" ref="O9:O12" si="7">(N9-M9)</f>
        <v>2</v>
      </c>
      <c r="P9" s="2">
        <v>44085</v>
      </c>
      <c r="Q9" s="19">
        <f t="shared" ref="Q9:Q24" si="8">P9-N9</f>
        <v>1</v>
      </c>
      <c r="R9" s="19">
        <f t="shared" ref="R9:R24" si="9">Q9+O9</f>
        <v>3</v>
      </c>
      <c r="S9" s="91"/>
    </row>
    <row r="10" spans="1:20" ht="165">
      <c r="A10" s="4">
        <f t="shared" si="5"/>
        <v>8</v>
      </c>
      <c r="B10" s="13" t="s">
        <v>47</v>
      </c>
      <c r="C10" s="14" t="s">
        <v>42</v>
      </c>
      <c r="D10" s="4" t="s">
        <v>18</v>
      </c>
      <c r="E10" s="15" t="s">
        <v>43</v>
      </c>
      <c r="F10" s="15">
        <v>361002</v>
      </c>
      <c r="G10" s="15" t="s">
        <v>44</v>
      </c>
      <c r="H10" s="4"/>
      <c r="I10" s="16" t="s">
        <v>45</v>
      </c>
      <c r="J10" s="4">
        <v>5412600</v>
      </c>
      <c r="K10" s="4" t="s">
        <v>211</v>
      </c>
      <c r="L10" s="17">
        <v>44077</v>
      </c>
      <c r="M10" s="17">
        <v>44082</v>
      </c>
      <c r="N10" s="2">
        <v>44084</v>
      </c>
      <c r="O10" s="19">
        <f t="shared" si="7"/>
        <v>2</v>
      </c>
      <c r="P10" s="2">
        <v>44085</v>
      </c>
      <c r="Q10" s="19">
        <f t="shared" si="8"/>
        <v>1</v>
      </c>
      <c r="R10" s="19">
        <f t="shared" si="9"/>
        <v>3</v>
      </c>
      <c r="S10" s="91"/>
    </row>
    <row r="11" spans="1:20" ht="148.5">
      <c r="A11" s="4">
        <f t="shared" si="5"/>
        <v>9</v>
      </c>
      <c r="B11" s="4" t="s">
        <v>19</v>
      </c>
      <c r="C11" s="4" t="s">
        <v>20</v>
      </c>
      <c r="D11" s="4" t="s">
        <v>41</v>
      </c>
      <c r="E11" s="4" t="s">
        <v>21</v>
      </c>
      <c r="F11" s="4">
        <v>400009</v>
      </c>
      <c r="G11" s="4" t="s">
        <v>22</v>
      </c>
      <c r="H11" s="4"/>
      <c r="I11" s="9" t="s">
        <v>23</v>
      </c>
      <c r="J11" s="4">
        <v>1058709</v>
      </c>
      <c r="K11" s="4" t="s">
        <v>202</v>
      </c>
      <c r="L11" s="2">
        <v>44077</v>
      </c>
      <c r="M11" s="2">
        <v>44082</v>
      </c>
      <c r="N11" s="2">
        <v>44083</v>
      </c>
      <c r="O11" s="19">
        <f t="shared" si="7"/>
        <v>1</v>
      </c>
      <c r="P11" s="2">
        <v>44085</v>
      </c>
      <c r="Q11" s="19">
        <f t="shared" si="8"/>
        <v>2</v>
      </c>
      <c r="R11" s="19">
        <f t="shared" si="9"/>
        <v>3</v>
      </c>
      <c r="S11" s="91"/>
    </row>
    <row r="12" spans="1:20" ht="148.5">
      <c r="A12" s="4">
        <f t="shared" si="5"/>
        <v>10</v>
      </c>
      <c r="B12" s="19" t="s">
        <v>146</v>
      </c>
      <c r="C12" s="4" t="s">
        <v>53</v>
      </c>
      <c r="D12" s="23" t="s">
        <v>36</v>
      </c>
      <c r="E12" s="23" t="s">
        <v>37</v>
      </c>
      <c r="F12" s="4">
        <v>361345</v>
      </c>
      <c r="G12" s="35" t="s">
        <v>141</v>
      </c>
      <c r="H12" s="91"/>
      <c r="I12" s="9" t="s">
        <v>40</v>
      </c>
      <c r="J12" s="19">
        <v>210375</v>
      </c>
      <c r="K12" s="19" t="s">
        <v>212</v>
      </c>
      <c r="L12" s="2">
        <v>44077</v>
      </c>
      <c r="M12" s="17">
        <v>44078</v>
      </c>
      <c r="N12" s="17">
        <v>44081</v>
      </c>
      <c r="O12" s="19">
        <f t="shared" si="7"/>
        <v>3</v>
      </c>
      <c r="P12" s="2">
        <v>44082</v>
      </c>
      <c r="Q12" s="19">
        <f t="shared" si="8"/>
        <v>1</v>
      </c>
      <c r="R12" s="19">
        <f t="shared" si="9"/>
        <v>4</v>
      </c>
      <c r="S12" s="91"/>
    </row>
    <row r="13" spans="1:20" ht="247.5">
      <c r="A13" s="4">
        <f t="shared" si="5"/>
        <v>11</v>
      </c>
      <c r="B13" s="13" t="s">
        <v>117</v>
      </c>
      <c r="C13" s="19" t="s">
        <v>46</v>
      </c>
      <c r="D13" s="12" t="s">
        <v>24</v>
      </c>
      <c r="E13" s="20" t="s">
        <v>25</v>
      </c>
      <c r="F13" s="12">
        <v>400001</v>
      </c>
      <c r="G13" s="20" t="s">
        <v>26</v>
      </c>
      <c r="H13" s="12"/>
      <c r="I13" s="21" t="s">
        <v>27</v>
      </c>
      <c r="J13" s="19">
        <v>6788070</v>
      </c>
      <c r="K13" s="19" t="s">
        <v>76</v>
      </c>
      <c r="L13" s="2">
        <v>44078</v>
      </c>
      <c r="M13" s="2">
        <v>44081</v>
      </c>
      <c r="N13" s="2">
        <v>44082</v>
      </c>
      <c r="O13" s="19">
        <f t="shared" ref="O13:O15" si="10">(N13-M13)</f>
        <v>1</v>
      </c>
      <c r="P13" s="2">
        <v>44083</v>
      </c>
      <c r="Q13" s="19">
        <f t="shared" si="8"/>
        <v>1</v>
      </c>
      <c r="R13" s="19">
        <f t="shared" si="9"/>
        <v>2</v>
      </c>
      <c r="S13" s="91"/>
    </row>
    <row r="14" spans="1:20" ht="181.5">
      <c r="A14" s="4">
        <f t="shared" si="5"/>
        <v>12</v>
      </c>
      <c r="B14" s="30" t="s">
        <v>119</v>
      </c>
      <c r="C14" s="21" t="s">
        <v>60</v>
      </c>
      <c r="D14" s="21" t="s">
        <v>61</v>
      </c>
      <c r="E14" s="21" t="s">
        <v>62</v>
      </c>
      <c r="F14" s="15">
        <v>400021</v>
      </c>
      <c r="G14" s="21" t="s">
        <v>63</v>
      </c>
      <c r="H14" s="115"/>
      <c r="I14" s="25" t="s">
        <v>64</v>
      </c>
      <c r="J14" s="31">
        <v>5874500</v>
      </c>
      <c r="K14" s="17" t="s">
        <v>71</v>
      </c>
      <c r="L14" s="17">
        <v>44078</v>
      </c>
      <c r="M14" s="17">
        <v>44081</v>
      </c>
      <c r="N14" s="2">
        <v>44082</v>
      </c>
      <c r="O14" s="19">
        <f t="shared" si="10"/>
        <v>1</v>
      </c>
      <c r="P14" s="2">
        <v>44083</v>
      </c>
      <c r="Q14" s="19">
        <f t="shared" si="8"/>
        <v>1</v>
      </c>
      <c r="R14" s="19">
        <f t="shared" si="9"/>
        <v>2</v>
      </c>
      <c r="S14" s="91"/>
      <c r="T14" t="s">
        <v>201</v>
      </c>
    </row>
    <row r="15" spans="1:20" ht="264">
      <c r="A15" s="4">
        <f t="shared" si="5"/>
        <v>13</v>
      </c>
      <c r="B15" s="13" t="s">
        <v>118</v>
      </c>
      <c r="C15" s="19" t="s">
        <v>46</v>
      </c>
      <c r="D15" s="4" t="s">
        <v>24</v>
      </c>
      <c r="E15" s="20" t="s">
        <v>25</v>
      </c>
      <c r="F15" s="12">
        <v>400001</v>
      </c>
      <c r="G15" s="20" t="s">
        <v>26</v>
      </c>
      <c r="H15" s="12"/>
      <c r="I15" s="21" t="s">
        <v>27</v>
      </c>
      <c r="J15" s="4">
        <v>5292165</v>
      </c>
      <c r="K15" s="4" t="s">
        <v>211</v>
      </c>
      <c r="L15" s="2">
        <v>44078</v>
      </c>
      <c r="M15" s="2">
        <v>44081</v>
      </c>
      <c r="N15" s="17">
        <v>44083</v>
      </c>
      <c r="O15" s="19">
        <f t="shared" si="10"/>
        <v>2</v>
      </c>
      <c r="P15" s="2">
        <v>44085</v>
      </c>
      <c r="Q15" s="19">
        <f t="shared" si="8"/>
        <v>2</v>
      </c>
      <c r="R15" s="19">
        <f t="shared" si="9"/>
        <v>4</v>
      </c>
      <c r="S15" s="19"/>
    </row>
    <row r="16" spans="1:20" ht="148.5">
      <c r="A16" s="4">
        <f t="shared" si="5"/>
        <v>14</v>
      </c>
      <c r="B16" s="4" t="s">
        <v>89</v>
      </c>
      <c r="C16" s="4" t="s">
        <v>84</v>
      </c>
      <c r="D16" s="35" t="s">
        <v>85</v>
      </c>
      <c r="E16" s="28" t="s">
        <v>86</v>
      </c>
      <c r="F16" s="4">
        <v>361010</v>
      </c>
      <c r="G16" s="20" t="s">
        <v>87</v>
      </c>
      <c r="H16" s="115"/>
      <c r="I16" s="25" t="s">
        <v>88</v>
      </c>
      <c r="J16" s="4">
        <v>207900</v>
      </c>
      <c r="K16" s="4" t="s">
        <v>147</v>
      </c>
      <c r="L16" s="2">
        <v>44079</v>
      </c>
      <c r="M16" s="2">
        <v>44083</v>
      </c>
      <c r="N16" s="2">
        <v>44084</v>
      </c>
      <c r="O16" s="11">
        <f t="shared" ref="O16" si="11">N16-M16</f>
        <v>1</v>
      </c>
      <c r="P16" s="2">
        <v>44085</v>
      </c>
      <c r="Q16" s="19">
        <f t="shared" si="8"/>
        <v>1</v>
      </c>
      <c r="R16" s="19">
        <f t="shared" si="9"/>
        <v>2</v>
      </c>
      <c r="S16" s="91"/>
    </row>
    <row r="17" spans="1:21" ht="115.5">
      <c r="A17" s="4">
        <f t="shared" si="5"/>
        <v>15</v>
      </c>
      <c r="B17" s="124" t="s">
        <v>65</v>
      </c>
      <c r="C17" s="39" t="s">
        <v>66</v>
      </c>
      <c r="D17" s="39" t="s">
        <v>67</v>
      </c>
      <c r="E17" s="39" t="s">
        <v>68</v>
      </c>
      <c r="F17" s="95">
        <v>361140</v>
      </c>
      <c r="G17" s="39" t="s">
        <v>69</v>
      </c>
      <c r="H17" s="97"/>
      <c r="I17" s="125" t="s">
        <v>70</v>
      </c>
      <c r="J17" s="94">
        <v>204075</v>
      </c>
      <c r="K17" s="40" t="s">
        <v>213</v>
      </c>
      <c r="L17" s="40">
        <v>44081</v>
      </c>
      <c r="M17" s="106">
        <v>44081</v>
      </c>
      <c r="N17" s="40">
        <v>44082</v>
      </c>
      <c r="O17" s="94">
        <f t="shared" ref="O17:O22" si="12">(N17-M17)</f>
        <v>1</v>
      </c>
      <c r="P17" s="40">
        <v>44083</v>
      </c>
      <c r="Q17" s="94">
        <f t="shared" si="8"/>
        <v>1</v>
      </c>
      <c r="R17" s="94">
        <f t="shared" si="9"/>
        <v>2</v>
      </c>
      <c r="S17" s="107"/>
    </row>
    <row r="18" spans="1:21" ht="264">
      <c r="A18" s="4">
        <f t="shared" si="5"/>
        <v>16</v>
      </c>
      <c r="B18" s="30" t="s">
        <v>49</v>
      </c>
      <c r="C18" s="24" t="s">
        <v>50</v>
      </c>
      <c r="D18" s="4" t="s">
        <v>151</v>
      </c>
      <c r="E18" s="4" t="s">
        <v>29</v>
      </c>
      <c r="F18" s="122">
        <v>361010</v>
      </c>
      <c r="G18" s="4" t="s">
        <v>30</v>
      </c>
      <c r="H18" s="4"/>
      <c r="I18" s="37" t="s">
        <v>31</v>
      </c>
      <c r="J18" s="4">
        <v>86650</v>
      </c>
      <c r="K18" s="4" t="s">
        <v>214</v>
      </c>
      <c r="L18" s="2">
        <v>44081</v>
      </c>
      <c r="M18" s="2">
        <v>44081</v>
      </c>
      <c r="N18" s="2">
        <v>44082</v>
      </c>
      <c r="O18" s="19">
        <f t="shared" si="12"/>
        <v>1</v>
      </c>
      <c r="P18" s="2">
        <v>44083</v>
      </c>
      <c r="Q18" s="19">
        <f t="shared" si="8"/>
        <v>1</v>
      </c>
      <c r="R18" s="19">
        <f t="shared" si="9"/>
        <v>2</v>
      </c>
      <c r="S18" s="91"/>
    </row>
    <row r="19" spans="1:21" ht="247.5">
      <c r="A19" s="4">
        <f t="shared" si="5"/>
        <v>17</v>
      </c>
      <c r="B19" s="4" t="s">
        <v>77</v>
      </c>
      <c r="C19" s="4" t="s">
        <v>182</v>
      </c>
      <c r="D19" s="33" t="s">
        <v>79</v>
      </c>
      <c r="E19" s="20" t="s">
        <v>80</v>
      </c>
      <c r="F19" s="4">
        <v>390002</v>
      </c>
      <c r="G19" s="33" t="s">
        <v>81</v>
      </c>
      <c r="H19" s="26"/>
      <c r="I19" s="25" t="s">
        <v>82</v>
      </c>
      <c r="J19" s="4">
        <v>442176</v>
      </c>
      <c r="K19" s="4" t="s">
        <v>55</v>
      </c>
      <c r="L19" s="2">
        <v>44084</v>
      </c>
      <c r="M19" s="2">
        <v>44085</v>
      </c>
      <c r="N19" s="2">
        <v>44088</v>
      </c>
      <c r="O19" s="19">
        <f t="shared" si="12"/>
        <v>3</v>
      </c>
      <c r="P19" s="2">
        <v>44090</v>
      </c>
      <c r="Q19" s="19">
        <f t="shared" si="8"/>
        <v>2</v>
      </c>
      <c r="R19" s="19">
        <f t="shared" si="9"/>
        <v>5</v>
      </c>
      <c r="S19" s="91"/>
    </row>
    <row r="20" spans="1:21" ht="165">
      <c r="A20" s="4">
        <f t="shared" si="5"/>
        <v>18</v>
      </c>
      <c r="B20" s="19" t="s">
        <v>162</v>
      </c>
      <c r="C20" s="19" t="s">
        <v>66</v>
      </c>
      <c r="D20" s="23" t="s">
        <v>67</v>
      </c>
      <c r="E20" s="23" t="s">
        <v>68</v>
      </c>
      <c r="F20" s="12">
        <v>361140</v>
      </c>
      <c r="G20" s="23" t="s">
        <v>69</v>
      </c>
      <c r="H20" s="26"/>
      <c r="I20" s="32" t="s">
        <v>70</v>
      </c>
      <c r="J20" s="19">
        <v>84901</v>
      </c>
      <c r="K20" s="2" t="s">
        <v>55</v>
      </c>
      <c r="L20" s="2">
        <v>44084</v>
      </c>
      <c r="M20" s="17">
        <v>44085</v>
      </c>
      <c r="N20" s="17">
        <v>44088</v>
      </c>
      <c r="O20" s="19">
        <f t="shared" si="12"/>
        <v>3</v>
      </c>
      <c r="P20" s="2">
        <v>44090</v>
      </c>
      <c r="Q20" s="19">
        <f t="shared" si="8"/>
        <v>2</v>
      </c>
      <c r="R20" s="19">
        <f t="shared" si="9"/>
        <v>5</v>
      </c>
      <c r="S20" s="91"/>
    </row>
    <row r="21" spans="1:21" ht="181.5">
      <c r="A21" s="4">
        <f t="shared" si="5"/>
        <v>19</v>
      </c>
      <c r="B21" s="4" t="s">
        <v>97</v>
      </c>
      <c r="C21" s="4" t="s">
        <v>99</v>
      </c>
      <c r="D21" s="4" t="s">
        <v>98</v>
      </c>
      <c r="E21" s="24" t="s">
        <v>100</v>
      </c>
      <c r="F21" s="4">
        <v>388255</v>
      </c>
      <c r="G21" s="35" t="s">
        <v>101</v>
      </c>
      <c r="H21" s="4"/>
      <c r="I21" s="37" t="s">
        <v>102</v>
      </c>
      <c r="J21" s="4">
        <v>161111</v>
      </c>
      <c r="K21" s="4" t="s">
        <v>76</v>
      </c>
      <c r="L21" s="2">
        <v>44085</v>
      </c>
      <c r="M21" s="2">
        <v>44089</v>
      </c>
      <c r="N21" s="2">
        <v>44097</v>
      </c>
      <c r="O21" s="19">
        <f t="shared" si="12"/>
        <v>8</v>
      </c>
      <c r="P21" s="2">
        <v>44097</v>
      </c>
      <c r="Q21" s="19">
        <f t="shared" si="8"/>
        <v>0</v>
      </c>
      <c r="R21" s="19">
        <f t="shared" si="9"/>
        <v>8</v>
      </c>
      <c r="S21" s="91"/>
    </row>
    <row r="22" spans="1:21" ht="165">
      <c r="A22" s="4">
        <f t="shared" si="5"/>
        <v>20</v>
      </c>
      <c r="B22" s="4" t="s">
        <v>103</v>
      </c>
      <c r="C22" s="4" t="s">
        <v>99</v>
      </c>
      <c r="D22" s="4" t="s">
        <v>98</v>
      </c>
      <c r="E22" s="24" t="s">
        <v>100</v>
      </c>
      <c r="F22" s="4">
        <v>388255</v>
      </c>
      <c r="G22" s="35" t="s">
        <v>101</v>
      </c>
      <c r="H22" s="4"/>
      <c r="I22" s="37" t="s">
        <v>102</v>
      </c>
      <c r="J22" s="4">
        <v>91777</v>
      </c>
      <c r="K22" s="4" t="s">
        <v>147</v>
      </c>
      <c r="L22" s="2">
        <v>44085</v>
      </c>
      <c r="M22" s="2">
        <v>44089</v>
      </c>
      <c r="N22" s="2">
        <v>44095</v>
      </c>
      <c r="O22" s="19">
        <f t="shared" si="12"/>
        <v>6</v>
      </c>
      <c r="P22" s="2">
        <v>44096</v>
      </c>
      <c r="Q22" s="19">
        <f t="shared" si="8"/>
        <v>1</v>
      </c>
      <c r="R22" s="19">
        <f t="shared" si="9"/>
        <v>7</v>
      </c>
      <c r="S22" s="21"/>
    </row>
    <row r="23" spans="1:21" ht="254.25" customHeight="1">
      <c r="A23" s="4">
        <f t="shared" si="5"/>
        <v>21</v>
      </c>
      <c r="B23" s="4" t="s">
        <v>104</v>
      </c>
      <c r="C23" s="4" t="s">
        <v>105</v>
      </c>
      <c r="D23" s="12"/>
      <c r="E23" s="4" t="s">
        <v>106</v>
      </c>
      <c r="F23" s="12"/>
      <c r="G23" s="12"/>
      <c r="H23" s="12"/>
      <c r="I23" s="12"/>
      <c r="J23" s="12">
        <v>70034</v>
      </c>
      <c r="K23" s="29" t="s">
        <v>215</v>
      </c>
      <c r="L23" s="2">
        <v>44089</v>
      </c>
      <c r="M23" s="2">
        <v>44089</v>
      </c>
      <c r="N23" s="2">
        <v>44089</v>
      </c>
      <c r="O23" s="11">
        <f t="shared" ref="O23" si="13">N23-M23</f>
        <v>0</v>
      </c>
      <c r="P23" s="2">
        <v>44090</v>
      </c>
      <c r="Q23" s="19">
        <f t="shared" si="8"/>
        <v>1</v>
      </c>
      <c r="R23" s="19">
        <f t="shared" si="9"/>
        <v>1</v>
      </c>
      <c r="S23" s="91"/>
      <c r="U23" s="120"/>
    </row>
    <row r="24" spans="1:21" ht="264">
      <c r="A24" s="4">
        <f t="shared" si="5"/>
        <v>22</v>
      </c>
      <c r="B24" s="30" t="s">
        <v>153</v>
      </c>
      <c r="C24" s="4" t="s">
        <v>154</v>
      </c>
      <c r="D24" s="4" t="s">
        <v>155</v>
      </c>
      <c r="E24" s="24" t="s">
        <v>156</v>
      </c>
      <c r="F24" s="19">
        <v>361005</v>
      </c>
      <c r="G24" s="28" t="s">
        <v>157</v>
      </c>
      <c r="H24" s="4"/>
      <c r="I24" s="4"/>
      <c r="J24" s="19">
        <v>179824</v>
      </c>
      <c r="K24" s="19" t="s">
        <v>152</v>
      </c>
      <c r="L24" s="2">
        <v>44092</v>
      </c>
      <c r="M24" s="2">
        <v>44095</v>
      </c>
      <c r="N24" s="93">
        <v>44103</v>
      </c>
      <c r="O24" s="19">
        <f t="shared" ref="O24:O25" si="14">(N24-M24)</f>
        <v>8</v>
      </c>
      <c r="P24" s="108">
        <v>44103</v>
      </c>
      <c r="Q24" s="19">
        <f t="shared" si="8"/>
        <v>0</v>
      </c>
      <c r="R24" s="19">
        <f t="shared" si="9"/>
        <v>8</v>
      </c>
      <c r="S24" s="4"/>
    </row>
    <row r="25" spans="1:21" ht="181.5">
      <c r="A25" s="4">
        <f t="shared" si="5"/>
        <v>23</v>
      </c>
      <c r="B25" s="4" t="s">
        <v>183</v>
      </c>
      <c r="C25" s="4" t="s">
        <v>184</v>
      </c>
      <c r="D25" s="4" t="s">
        <v>185</v>
      </c>
      <c r="E25" s="4" t="s">
        <v>186</v>
      </c>
      <c r="F25" s="4">
        <v>400010</v>
      </c>
      <c r="G25" s="4" t="s">
        <v>187</v>
      </c>
      <c r="H25" s="4"/>
      <c r="I25" s="4" t="s">
        <v>188</v>
      </c>
      <c r="J25" s="4">
        <v>158333</v>
      </c>
      <c r="K25" s="4" t="s">
        <v>28</v>
      </c>
      <c r="L25" s="2">
        <v>44050</v>
      </c>
      <c r="M25" s="2">
        <v>44053</v>
      </c>
      <c r="N25" s="2">
        <v>44054</v>
      </c>
      <c r="O25" s="19">
        <f t="shared" si="14"/>
        <v>1</v>
      </c>
      <c r="P25" s="108">
        <v>44095</v>
      </c>
      <c r="Q25" s="19">
        <f t="shared" ref="Q25:Q28" si="15">P25-N25</f>
        <v>41</v>
      </c>
      <c r="R25" s="19">
        <f t="shared" ref="R25:R28" si="16">Q25+O25</f>
        <v>42</v>
      </c>
      <c r="S25" s="4" t="s">
        <v>218</v>
      </c>
    </row>
    <row r="26" spans="1:21" ht="148.5">
      <c r="A26" s="4">
        <f t="shared" si="5"/>
        <v>24</v>
      </c>
      <c r="B26" s="38" t="s">
        <v>52</v>
      </c>
      <c r="C26" s="38" t="s">
        <v>84</v>
      </c>
      <c r="D26" s="117" t="s">
        <v>85</v>
      </c>
      <c r="E26" s="118" t="s">
        <v>86</v>
      </c>
      <c r="F26" s="38">
        <v>361010</v>
      </c>
      <c r="G26" s="119" t="s">
        <v>87</v>
      </c>
      <c r="H26" s="103"/>
      <c r="I26" s="104" t="s">
        <v>88</v>
      </c>
      <c r="J26" s="38">
        <v>273210</v>
      </c>
      <c r="K26" s="38" t="s">
        <v>28</v>
      </c>
      <c r="L26" s="40">
        <v>44099</v>
      </c>
      <c r="M26" s="40">
        <v>44102</v>
      </c>
      <c r="N26" s="40">
        <v>44104</v>
      </c>
      <c r="O26" s="41">
        <f t="shared" ref="O26" si="17">N26-M26</f>
        <v>2</v>
      </c>
      <c r="P26" s="2"/>
      <c r="Q26" s="19"/>
      <c r="R26" s="19"/>
      <c r="S26" s="91"/>
    </row>
    <row r="27" spans="1:21" ht="165">
      <c r="A27" s="4">
        <f t="shared" si="5"/>
        <v>25</v>
      </c>
      <c r="B27" s="4" t="s">
        <v>103</v>
      </c>
      <c r="C27" s="4" t="s">
        <v>99</v>
      </c>
      <c r="D27" s="4" t="s">
        <v>98</v>
      </c>
      <c r="E27" s="24" t="s">
        <v>100</v>
      </c>
      <c r="F27" s="4">
        <v>388255</v>
      </c>
      <c r="G27" s="35" t="s">
        <v>101</v>
      </c>
      <c r="H27" s="4"/>
      <c r="I27" s="37" t="s">
        <v>102</v>
      </c>
      <c r="J27" s="4">
        <v>91777</v>
      </c>
      <c r="K27" s="4" t="s">
        <v>168</v>
      </c>
      <c r="L27" s="2">
        <v>44099</v>
      </c>
      <c r="M27" s="2">
        <v>44102</v>
      </c>
      <c r="N27" s="2">
        <v>44103</v>
      </c>
      <c r="O27" s="19">
        <f t="shared" ref="O27:O28" si="18">(N27-M27)</f>
        <v>1</v>
      </c>
      <c r="P27" s="2"/>
      <c r="Q27" s="19"/>
      <c r="R27" s="19"/>
      <c r="S27" s="21"/>
    </row>
    <row r="28" spans="1:21" ht="181.5">
      <c r="A28" s="4">
        <f t="shared" si="5"/>
        <v>26</v>
      </c>
      <c r="B28" s="4" t="s">
        <v>97</v>
      </c>
      <c r="C28" s="4" t="s">
        <v>99</v>
      </c>
      <c r="D28" s="4" t="s">
        <v>98</v>
      </c>
      <c r="E28" s="24" t="s">
        <v>100</v>
      </c>
      <c r="F28" s="4">
        <v>388255</v>
      </c>
      <c r="G28" s="35" t="s">
        <v>101</v>
      </c>
      <c r="H28" s="4"/>
      <c r="I28" s="37" t="s">
        <v>102</v>
      </c>
      <c r="J28" s="4">
        <v>161111</v>
      </c>
      <c r="K28" s="4" t="s">
        <v>147</v>
      </c>
      <c r="L28" s="2">
        <v>44099</v>
      </c>
      <c r="M28" s="2">
        <v>44099</v>
      </c>
      <c r="N28" s="2">
        <v>44103</v>
      </c>
      <c r="O28" s="19">
        <f t="shared" si="18"/>
        <v>4</v>
      </c>
      <c r="P28" s="2">
        <v>44103</v>
      </c>
      <c r="Q28" s="19">
        <f t="shared" si="15"/>
        <v>0</v>
      </c>
      <c r="R28" s="19">
        <f t="shared" si="16"/>
        <v>4</v>
      </c>
      <c r="S28" s="91"/>
    </row>
    <row r="29" spans="1:21" ht="214.5">
      <c r="A29" s="4">
        <f t="shared" si="5"/>
        <v>27</v>
      </c>
      <c r="B29" s="19" t="s">
        <v>216</v>
      </c>
      <c r="C29" s="4" t="s">
        <v>108</v>
      </c>
      <c r="D29" s="23" t="s">
        <v>110</v>
      </c>
      <c r="E29" s="23" t="s">
        <v>111</v>
      </c>
      <c r="F29" s="4">
        <v>361010</v>
      </c>
      <c r="G29" s="23" t="s">
        <v>112</v>
      </c>
      <c r="H29" s="26"/>
      <c r="I29" s="43" t="s">
        <v>113</v>
      </c>
      <c r="J29" s="4">
        <v>182801</v>
      </c>
      <c r="K29" s="4" t="s">
        <v>128</v>
      </c>
      <c r="L29" s="2">
        <v>44098</v>
      </c>
      <c r="M29" s="2">
        <v>44099</v>
      </c>
      <c r="N29" s="2">
        <v>44104</v>
      </c>
      <c r="O29" s="11">
        <f t="shared" ref="O29" si="19">N29-M29</f>
        <v>5</v>
      </c>
      <c r="P29" s="2"/>
      <c r="Q29" s="19"/>
      <c r="R29" s="19"/>
      <c r="S29" s="4"/>
    </row>
    <row r="30" spans="1:21" ht="16.5">
      <c r="A30" s="4">
        <f t="shared" si="5"/>
        <v>28</v>
      </c>
      <c r="B30" s="19"/>
      <c r="C30" s="4"/>
      <c r="D30" s="4"/>
      <c r="E30" s="24"/>
      <c r="F30" s="19"/>
      <c r="G30" s="28"/>
      <c r="H30" s="4"/>
      <c r="I30" s="4"/>
      <c r="J30" s="19"/>
      <c r="K30" s="19"/>
      <c r="L30" s="2"/>
      <c r="M30" s="2"/>
      <c r="N30" s="2"/>
      <c r="O30" s="19"/>
      <c r="P30" s="19"/>
      <c r="Q30" s="19"/>
      <c r="R30" s="19"/>
      <c r="S30" s="91"/>
    </row>
    <row r="31" spans="1:21" ht="16.5">
      <c r="A31" s="4">
        <f t="shared" si="5"/>
        <v>29</v>
      </c>
      <c r="B31" s="30"/>
      <c r="C31" s="4"/>
      <c r="D31" s="4"/>
      <c r="E31" s="24"/>
      <c r="F31" s="19"/>
      <c r="G31" s="28"/>
      <c r="H31" s="4"/>
      <c r="I31" s="4"/>
      <c r="J31" s="19"/>
      <c r="K31" s="19"/>
      <c r="L31" s="2"/>
      <c r="M31" s="2"/>
      <c r="N31" s="93"/>
      <c r="O31" s="19"/>
      <c r="P31" s="19"/>
      <c r="Q31" s="19"/>
      <c r="R31" s="19"/>
      <c r="S31" s="4"/>
    </row>
    <row r="32" spans="1:21" ht="16.5">
      <c r="A32" s="4">
        <f t="shared" si="5"/>
        <v>30</v>
      </c>
      <c r="B32" s="124"/>
      <c r="C32" s="39"/>
      <c r="D32" s="39"/>
      <c r="E32" s="39"/>
      <c r="F32" s="95"/>
      <c r="G32" s="39"/>
      <c r="H32" s="97"/>
      <c r="I32" s="125"/>
      <c r="J32" s="94"/>
      <c r="K32" s="40"/>
      <c r="L32" s="40"/>
      <c r="M32" s="106"/>
      <c r="N32" s="40"/>
      <c r="O32" s="94"/>
      <c r="P32" s="40"/>
      <c r="Q32" s="94"/>
      <c r="R32" s="94"/>
      <c r="S32" s="107"/>
    </row>
    <row r="33" spans="1:19" ht="16.5">
      <c r="A33" s="4">
        <f t="shared" si="5"/>
        <v>31</v>
      </c>
      <c r="B33" s="4"/>
      <c r="C33" s="4"/>
      <c r="D33" s="4"/>
      <c r="E33" s="24"/>
      <c r="F33" s="4"/>
      <c r="G33" s="35"/>
      <c r="H33" s="4"/>
      <c r="I33" s="37"/>
      <c r="J33" s="4"/>
      <c r="K33" s="4"/>
      <c r="L33" s="2"/>
      <c r="M33" s="2"/>
      <c r="N33" s="2"/>
      <c r="O33" s="19"/>
      <c r="P33" s="2"/>
      <c r="Q33" s="19"/>
      <c r="R33" s="19"/>
      <c r="S33" s="91"/>
    </row>
    <row r="34" spans="1:19" ht="16.5">
      <c r="A34" s="4">
        <f t="shared" si="5"/>
        <v>32</v>
      </c>
      <c r="B34" s="4"/>
      <c r="C34" s="4"/>
      <c r="D34" s="12"/>
      <c r="E34" s="4"/>
      <c r="F34" s="12"/>
      <c r="G34" s="12"/>
      <c r="H34" s="12"/>
      <c r="I34" s="12"/>
      <c r="J34" s="12"/>
      <c r="K34" s="29"/>
      <c r="L34" s="2"/>
      <c r="M34" s="2"/>
      <c r="N34" s="2"/>
      <c r="O34" s="11"/>
      <c r="P34" s="2"/>
      <c r="Q34" s="19"/>
      <c r="R34" s="19"/>
      <c r="S34" s="91"/>
    </row>
  </sheetData>
  <mergeCells count="1">
    <mergeCell ref="A1:S1"/>
  </mergeCells>
  <hyperlinks>
    <hyperlink ref="I9" r:id="rId1"/>
    <hyperlink ref="I10" r:id="rId2"/>
    <hyperlink ref="I11" r:id="rId3"/>
    <hyperlink ref="I12" r:id="rId4"/>
    <hyperlink ref="I6" r:id="rId5"/>
    <hyperlink ref="I3" r:id="rId6"/>
    <hyperlink ref="I14" r:id="rId7"/>
    <hyperlink ref="I16" r:id="rId8"/>
    <hyperlink ref="I17" r:id="rId9"/>
    <hyperlink ref="I18" r:id="rId10"/>
    <hyperlink ref="I20" r:id="rId11"/>
    <hyperlink ref="I21" r:id="rId12"/>
    <hyperlink ref="I22" r:id="rId13"/>
    <hyperlink ref="I25" r:id="rId14"/>
    <hyperlink ref="I26" r:id="rId15"/>
    <hyperlink ref="I27" r:id="rId16"/>
    <hyperlink ref="I28" r:id="rId17"/>
    <hyperlink ref="I29" r:id="rId18"/>
  </hyperlinks>
  <pageMargins left="0.7" right="0.7" top="0.75" bottom="0.75" header="0.3" footer="0.3"/>
  <pageSetup paperSize="9" orientation="portrait" verticalDpi="0" r:id="rId19"/>
</worksheet>
</file>

<file path=xl/worksheets/sheet7.xml><?xml version="1.0" encoding="utf-8"?>
<worksheet xmlns="http://schemas.openxmlformats.org/spreadsheetml/2006/main" xmlns:r="http://schemas.openxmlformats.org/officeDocument/2006/relationships">
  <dimension ref="A1:U33"/>
  <sheetViews>
    <sheetView topLeftCell="A26" workbookViewId="0">
      <selection activeCell="B28" sqref="B28:M28"/>
    </sheetView>
  </sheetViews>
  <sheetFormatPr defaultRowHeight="15"/>
  <cols>
    <col min="1" max="1" width="3.42578125" customWidth="1"/>
    <col min="2" max="2" width="11.5703125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6" max="16" width="10.140625" customWidth="1"/>
    <col min="19" max="19" width="10" customWidth="1"/>
  </cols>
  <sheetData>
    <row r="1" spans="1:19" ht="16.5">
      <c r="A1" s="134" t="s">
        <v>217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</row>
    <row r="2" spans="1:19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19" ht="195">
      <c r="A3" s="4">
        <v>1</v>
      </c>
      <c r="B3" s="19" t="s">
        <v>158</v>
      </c>
      <c r="C3" s="4" t="s">
        <v>154</v>
      </c>
      <c r="D3" s="4" t="s">
        <v>155</v>
      </c>
      <c r="E3" s="24" t="s">
        <v>156</v>
      </c>
      <c r="F3" s="19">
        <v>361005</v>
      </c>
      <c r="G3" s="28" t="s">
        <v>157</v>
      </c>
      <c r="H3" s="4"/>
      <c r="I3" s="4"/>
      <c r="J3" s="19">
        <v>163931</v>
      </c>
      <c r="K3" s="19" t="s">
        <v>167</v>
      </c>
      <c r="L3" s="2">
        <v>44061</v>
      </c>
      <c r="M3" s="2">
        <v>44064</v>
      </c>
      <c r="N3" s="2">
        <v>44082</v>
      </c>
      <c r="O3" s="19">
        <f t="shared" ref="O3" si="0">(N3-M3)</f>
        <v>18</v>
      </c>
      <c r="P3" s="2">
        <v>44130</v>
      </c>
      <c r="Q3" s="19">
        <f>P3-N3</f>
        <v>48</v>
      </c>
      <c r="R3" s="19">
        <f>Q3+O3</f>
        <v>66</v>
      </c>
      <c r="S3" s="127" t="s">
        <v>227</v>
      </c>
    </row>
    <row r="4" spans="1:19" ht="148.5">
      <c r="A4" s="4">
        <f t="shared" ref="A4:A24" si="1">(A3+1)</f>
        <v>2</v>
      </c>
      <c r="B4" s="38" t="s">
        <v>52</v>
      </c>
      <c r="C4" s="38" t="s">
        <v>84</v>
      </c>
      <c r="D4" s="117" t="s">
        <v>85</v>
      </c>
      <c r="E4" s="118" t="s">
        <v>86</v>
      </c>
      <c r="F4" s="38">
        <v>361010</v>
      </c>
      <c r="G4" s="119" t="s">
        <v>87</v>
      </c>
      <c r="H4" s="103"/>
      <c r="I4" s="104" t="s">
        <v>88</v>
      </c>
      <c r="J4" s="38">
        <v>273210</v>
      </c>
      <c r="K4" s="38" t="s">
        <v>28</v>
      </c>
      <c r="L4" s="40">
        <v>44099</v>
      </c>
      <c r="M4" s="40">
        <v>44102</v>
      </c>
      <c r="N4" s="40">
        <v>44104</v>
      </c>
      <c r="O4" s="41">
        <f t="shared" ref="O4" si="2">N4-M4</f>
        <v>2</v>
      </c>
      <c r="P4" s="2">
        <v>44105</v>
      </c>
      <c r="Q4" s="19">
        <f>P4-N4</f>
        <v>1</v>
      </c>
      <c r="R4" s="19">
        <f>Q4+O4</f>
        <v>3</v>
      </c>
      <c r="S4" s="91"/>
    </row>
    <row r="5" spans="1:19" ht="165">
      <c r="A5" s="4">
        <f t="shared" si="1"/>
        <v>3</v>
      </c>
      <c r="B5" s="4" t="s">
        <v>103</v>
      </c>
      <c r="C5" s="4" t="s">
        <v>99</v>
      </c>
      <c r="D5" s="4" t="s">
        <v>98</v>
      </c>
      <c r="E5" s="24" t="s">
        <v>100</v>
      </c>
      <c r="F5" s="4">
        <v>388255</v>
      </c>
      <c r="G5" s="35" t="s">
        <v>101</v>
      </c>
      <c r="H5" s="4"/>
      <c r="I5" s="37" t="s">
        <v>102</v>
      </c>
      <c r="J5" s="4">
        <v>91777</v>
      </c>
      <c r="K5" s="4" t="s">
        <v>168</v>
      </c>
      <c r="L5" s="2">
        <v>44099</v>
      </c>
      <c r="M5" s="2">
        <v>44102</v>
      </c>
      <c r="N5" s="2">
        <v>44103</v>
      </c>
      <c r="O5" s="19">
        <f t="shared" ref="O5" si="3">(N5-M5)</f>
        <v>1</v>
      </c>
      <c r="P5" s="2">
        <v>44105</v>
      </c>
      <c r="Q5" s="19">
        <f>P5-N5</f>
        <v>2</v>
      </c>
      <c r="R5" s="19">
        <f>Q5+O5</f>
        <v>3</v>
      </c>
      <c r="S5" s="21"/>
    </row>
    <row r="6" spans="1:19" ht="214.5">
      <c r="A6" s="4">
        <v>4</v>
      </c>
      <c r="B6" s="19" t="s">
        <v>216</v>
      </c>
      <c r="C6" s="4" t="s">
        <v>108</v>
      </c>
      <c r="D6" s="23" t="s">
        <v>110</v>
      </c>
      <c r="E6" s="23" t="s">
        <v>111</v>
      </c>
      <c r="F6" s="4">
        <v>361010</v>
      </c>
      <c r="G6" s="23" t="s">
        <v>112</v>
      </c>
      <c r="H6" s="26"/>
      <c r="I6" s="43" t="s">
        <v>113</v>
      </c>
      <c r="J6" s="4">
        <v>149894</v>
      </c>
      <c r="K6" s="4" t="s">
        <v>128</v>
      </c>
      <c r="L6" s="2">
        <v>44098</v>
      </c>
      <c r="M6" s="2">
        <v>44099</v>
      </c>
      <c r="N6" s="2">
        <v>44104</v>
      </c>
      <c r="O6" s="11">
        <f t="shared" ref="O6" si="4">N6-M6</f>
        <v>5</v>
      </c>
      <c r="P6" s="2">
        <v>44105</v>
      </c>
      <c r="Q6" s="19">
        <f>P6-N6</f>
        <v>1</v>
      </c>
      <c r="R6" s="19">
        <f>Q6+O6</f>
        <v>6</v>
      </c>
      <c r="S6" s="4"/>
    </row>
    <row r="7" spans="1:19" ht="99">
      <c r="A7" s="4">
        <v>5</v>
      </c>
      <c r="B7" s="13" t="s">
        <v>177</v>
      </c>
      <c r="C7" s="13" t="s">
        <v>178</v>
      </c>
      <c r="D7" s="13"/>
      <c r="E7" s="13" t="s">
        <v>179</v>
      </c>
      <c r="F7" s="13"/>
      <c r="G7" s="13"/>
      <c r="H7" s="13"/>
      <c r="I7" s="13"/>
      <c r="J7" s="19">
        <v>24095</v>
      </c>
      <c r="K7" s="13" t="s">
        <v>114</v>
      </c>
      <c r="L7" s="2">
        <v>44105</v>
      </c>
      <c r="M7" s="2">
        <v>44105</v>
      </c>
      <c r="N7" s="2">
        <v>44107</v>
      </c>
      <c r="O7" s="19">
        <f>(N7-M7)</f>
        <v>2</v>
      </c>
      <c r="P7" s="2">
        <v>44109</v>
      </c>
      <c r="Q7" s="19">
        <f>P7-N7</f>
        <v>2</v>
      </c>
      <c r="R7" s="19">
        <f>Q7+O7</f>
        <v>4</v>
      </c>
      <c r="S7" s="13"/>
    </row>
    <row r="8" spans="1:19" ht="181.5">
      <c r="A8" s="4">
        <v>6</v>
      </c>
      <c r="B8" s="4" t="s">
        <v>56</v>
      </c>
      <c r="C8" s="4" t="s">
        <v>57</v>
      </c>
      <c r="D8" s="4"/>
      <c r="E8" s="23" t="s">
        <v>58</v>
      </c>
      <c r="F8" s="4">
        <v>361008</v>
      </c>
      <c r="G8" s="28"/>
      <c r="H8" s="4"/>
      <c r="I8" s="24"/>
      <c r="J8" s="19">
        <v>17000</v>
      </c>
      <c r="K8" s="29">
        <v>44075</v>
      </c>
      <c r="L8" s="2">
        <v>44105</v>
      </c>
      <c r="M8" s="2">
        <v>44105</v>
      </c>
      <c r="N8" s="2">
        <v>44107</v>
      </c>
      <c r="O8" s="19">
        <f t="shared" ref="O8:O10" si="5">(N8-M8)</f>
        <v>2</v>
      </c>
      <c r="P8" s="2">
        <v>44109</v>
      </c>
      <c r="Q8" s="19">
        <f t="shared" ref="Q8:Q21" si="6">P8-N8</f>
        <v>2</v>
      </c>
      <c r="R8" s="19">
        <f t="shared" ref="R8:R21" si="7">Q8+O8</f>
        <v>4</v>
      </c>
      <c r="S8" s="91"/>
    </row>
    <row r="9" spans="1:19" ht="148.5">
      <c r="A9" s="4">
        <v>7</v>
      </c>
      <c r="B9" s="19" t="s">
        <v>146</v>
      </c>
      <c r="C9" s="4" t="s">
        <v>53</v>
      </c>
      <c r="D9" s="23" t="s">
        <v>36</v>
      </c>
      <c r="E9" s="23" t="s">
        <v>37</v>
      </c>
      <c r="F9" s="4">
        <v>361345</v>
      </c>
      <c r="G9" s="35" t="s">
        <v>141</v>
      </c>
      <c r="H9" s="91"/>
      <c r="I9" s="9" t="s">
        <v>40</v>
      </c>
      <c r="J9" s="19">
        <v>197010</v>
      </c>
      <c r="K9" s="19" t="s">
        <v>220</v>
      </c>
      <c r="L9" s="2">
        <v>44107</v>
      </c>
      <c r="M9" s="17">
        <v>44111</v>
      </c>
      <c r="N9" s="17">
        <v>44112</v>
      </c>
      <c r="O9" s="19">
        <f t="shared" si="5"/>
        <v>1</v>
      </c>
      <c r="P9" s="2">
        <v>44116</v>
      </c>
      <c r="Q9" s="19">
        <f t="shared" si="6"/>
        <v>4</v>
      </c>
      <c r="R9" s="19">
        <f t="shared" si="7"/>
        <v>5</v>
      </c>
      <c r="S9" s="91"/>
    </row>
    <row r="10" spans="1:19" ht="264">
      <c r="A10" s="4">
        <v>8</v>
      </c>
      <c r="B10" s="30" t="s">
        <v>153</v>
      </c>
      <c r="C10" s="4" t="s">
        <v>154</v>
      </c>
      <c r="D10" s="4" t="s">
        <v>155</v>
      </c>
      <c r="E10" s="24" t="s">
        <v>156</v>
      </c>
      <c r="F10" s="19">
        <v>361005</v>
      </c>
      <c r="G10" s="28" t="s">
        <v>157</v>
      </c>
      <c r="H10" s="4"/>
      <c r="I10" s="4"/>
      <c r="J10" s="19">
        <v>194238</v>
      </c>
      <c r="K10" s="19" t="s">
        <v>175</v>
      </c>
      <c r="L10" s="2">
        <v>44109</v>
      </c>
      <c r="M10" s="2">
        <v>44109</v>
      </c>
      <c r="N10" s="93">
        <v>44111</v>
      </c>
      <c r="O10" s="19">
        <f t="shared" si="5"/>
        <v>2</v>
      </c>
      <c r="P10" s="108">
        <v>44113</v>
      </c>
      <c r="Q10" s="19">
        <f t="shared" si="6"/>
        <v>2</v>
      </c>
      <c r="R10" s="19">
        <f t="shared" si="7"/>
        <v>4</v>
      </c>
      <c r="S10" s="4"/>
    </row>
    <row r="11" spans="1:19" ht="66">
      <c r="A11" s="4">
        <v>9</v>
      </c>
      <c r="B11" s="4" t="s">
        <v>104</v>
      </c>
      <c r="C11" s="4" t="s">
        <v>105</v>
      </c>
      <c r="D11" s="12"/>
      <c r="E11" s="4" t="s">
        <v>106</v>
      </c>
      <c r="F11" s="12"/>
      <c r="G11" s="12"/>
      <c r="H11" s="12"/>
      <c r="I11" s="12"/>
      <c r="J11" s="12">
        <v>66652</v>
      </c>
      <c r="K11" s="126" t="s">
        <v>221</v>
      </c>
      <c r="L11" s="2">
        <v>44110</v>
      </c>
      <c r="M11" s="2">
        <v>44111</v>
      </c>
      <c r="N11" s="2">
        <v>44111</v>
      </c>
      <c r="O11" s="11">
        <f t="shared" ref="O11" si="8">N11-M11</f>
        <v>0</v>
      </c>
      <c r="P11" s="2">
        <v>44113</v>
      </c>
      <c r="Q11" s="19">
        <f t="shared" si="6"/>
        <v>2</v>
      </c>
      <c r="R11" s="19">
        <f t="shared" si="7"/>
        <v>2</v>
      </c>
      <c r="S11" s="91"/>
    </row>
    <row r="12" spans="1:19" ht="115.5">
      <c r="A12" s="4">
        <v>10</v>
      </c>
      <c r="B12" s="124" t="s">
        <v>65</v>
      </c>
      <c r="C12" s="39" t="s">
        <v>66</v>
      </c>
      <c r="D12" s="39" t="s">
        <v>67</v>
      </c>
      <c r="E12" s="39" t="s">
        <v>68</v>
      </c>
      <c r="F12" s="95">
        <v>361140</v>
      </c>
      <c r="G12" s="39" t="s">
        <v>69</v>
      </c>
      <c r="H12" s="97"/>
      <c r="I12" s="125" t="s">
        <v>70</v>
      </c>
      <c r="J12" s="94">
        <v>204447</v>
      </c>
      <c r="K12" s="40" t="s">
        <v>222</v>
      </c>
      <c r="L12" s="40">
        <v>44112</v>
      </c>
      <c r="M12" s="106">
        <v>44112</v>
      </c>
      <c r="N12" s="40">
        <v>44120</v>
      </c>
      <c r="O12" s="94">
        <f t="shared" ref="O12:O20" si="9">(N12-M12)</f>
        <v>8</v>
      </c>
      <c r="P12" s="40">
        <v>44121</v>
      </c>
      <c r="Q12" s="94">
        <f t="shared" si="6"/>
        <v>1</v>
      </c>
      <c r="R12" s="94">
        <f t="shared" si="7"/>
        <v>9</v>
      </c>
      <c r="S12" s="107"/>
    </row>
    <row r="13" spans="1:19" ht="264">
      <c r="A13" s="4">
        <v>11</v>
      </c>
      <c r="B13" s="13" t="s">
        <v>118</v>
      </c>
      <c r="C13" s="19" t="s">
        <v>46</v>
      </c>
      <c r="D13" s="4" t="s">
        <v>24</v>
      </c>
      <c r="E13" s="20" t="s">
        <v>25</v>
      </c>
      <c r="F13" s="12">
        <v>400001</v>
      </c>
      <c r="G13" s="20" t="s">
        <v>26</v>
      </c>
      <c r="H13" s="12"/>
      <c r="I13" s="21" t="s">
        <v>27</v>
      </c>
      <c r="J13" s="4">
        <v>5121450</v>
      </c>
      <c r="K13" s="4" t="s">
        <v>223</v>
      </c>
      <c r="L13" s="2">
        <v>44111</v>
      </c>
      <c r="M13" s="2">
        <v>44112</v>
      </c>
      <c r="N13" s="2">
        <v>44116</v>
      </c>
      <c r="O13" s="19">
        <f t="shared" si="9"/>
        <v>4</v>
      </c>
      <c r="P13" s="2">
        <v>44117</v>
      </c>
      <c r="Q13" s="19">
        <f t="shared" si="6"/>
        <v>1</v>
      </c>
      <c r="R13" s="19">
        <f t="shared" si="7"/>
        <v>5</v>
      </c>
      <c r="S13" s="19"/>
    </row>
    <row r="14" spans="1:19" ht="148.5">
      <c r="A14" s="4">
        <v>12</v>
      </c>
      <c r="B14" s="4" t="s">
        <v>19</v>
      </c>
      <c r="C14" s="4" t="s">
        <v>20</v>
      </c>
      <c r="D14" s="4" t="s">
        <v>41</v>
      </c>
      <c r="E14" s="4" t="s">
        <v>21</v>
      </c>
      <c r="F14" s="4">
        <v>400009</v>
      </c>
      <c r="G14" s="4" t="s">
        <v>22</v>
      </c>
      <c r="H14" s="4"/>
      <c r="I14" s="9" t="s">
        <v>23</v>
      </c>
      <c r="J14" s="4">
        <v>1058709</v>
      </c>
      <c r="K14" s="4" t="s">
        <v>214</v>
      </c>
      <c r="L14" s="2">
        <v>44105</v>
      </c>
      <c r="M14" s="2">
        <v>44113</v>
      </c>
      <c r="N14" s="2">
        <v>44116</v>
      </c>
      <c r="O14" s="19">
        <f t="shared" si="9"/>
        <v>3</v>
      </c>
      <c r="P14" s="2">
        <v>44116</v>
      </c>
      <c r="Q14" s="19">
        <f t="shared" si="6"/>
        <v>0</v>
      </c>
      <c r="R14" s="19">
        <f t="shared" si="7"/>
        <v>3</v>
      </c>
      <c r="S14" s="107"/>
    </row>
    <row r="15" spans="1:19" ht="247.5">
      <c r="A15" s="4">
        <v>13</v>
      </c>
      <c r="B15" s="13" t="s">
        <v>116</v>
      </c>
      <c r="C15" s="14" t="s">
        <v>42</v>
      </c>
      <c r="D15" s="15" t="s">
        <v>18</v>
      </c>
      <c r="E15" s="15" t="s">
        <v>43</v>
      </c>
      <c r="F15" s="15">
        <v>361002</v>
      </c>
      <c r="G15" s="15" t="s">
        <v>44</v>
      </c>
      <c r="H15" s="15"/>
      <c r="I15" s="16" t="s">
        <v>45</v>
      </c>
      <c r="J15" s="15">
        <v>6696000</v>
      </c>
      <c r="K15" s="15" t="s">
        <v>168</v>
      </c>
      <c r="L15" s="17">
        <v>44105</v>
      </c>
      <c r="M15" s="17">
        <v>44113</v>
      </c>
      <c r="N15" s="2">
        <v>44116</v>
      </c>
      <c r="O15" s="19">
        <f t="shared" si="9"/>
        <v>3</v>
      </c>
      <c r="P15" s="2">
        <v>44117</v>
      </c>
      <c r="Q15" s="19">
        <f t="shared" si="6"/>
        <v>1</v>
      </c>
      <c r="R15" s="19">
        <f t="shared" si="7"/>
        <v>4</v>
      </c>
      <c r="S15" s="91"/>
    </row>
    <row r="16" spans="1:19" ht="165">
      <c r="A16" s="4">
        <v>14</v>
      </c>
      <c r="B16" s="13" t="s">
        <v>47</v>
      </c>
      <c r="C16" s="14" t="s">
        <v>42</v>
      </c>
      <c r="D16" s="4" t="s">
        <v>18</v>
      </c>
      <c r="E16" s="15" t="s">
        <v>43</v>
      </c>
      <c r="F16" s="15">
        <v>361002</v>
      </c>
      <c r="G16" s="15" t="s">
        <v>44</v>
      </c>
      <c r="H16" s="4"/>
      <c r="I16" s="16" t="s">
        <v>45</v>
      </c>
      <c r="J16" s="4">
        <v>5238000</v>
      </c>
      <c r="K16" s="4" t="s">
        <v>223</v>
      </c>
      <c r="L16" s="17">
        <v>44105</v>
      </c>
      <c r="M16" s="17">
        <v>44113</v>
      </c>
      <c r="N16" s="2">
        <v>44116</v>
      </c>
      <c r="O16" s="19">
        <f t="shared" si="9"/>
        <v>3</v>
      </c>
      <c r="P16" s="2">
        <v>44117</v>
      </c>
      <c r="Q16" s="19">
        <f t="shared" si="6"/>
        <v>1</v>
      </c>
      <c r="R16" s="19">
        <f t="shared" si="7"/>
        <v>4</v>
      </c>
      <c r="S16" s="91"/>
    </row>
    <row r="17" spans="1:21" ht="181.5">
      <c r="A17" s="4">
        <v>15</v>
      </c>
      <c r="B17" s="30" t="s">
        <v>119</v>
      </c>
      <c r="C17" s="21" t="s">
        <v>60</v>
      </c>
      <c r="D17" s="21" t="s">
        <v>61</v>
      </c>
      <c r="E17" s="21" t="s">
        <v>62</v>
      </c>
      <c r="F17" s="15">
        <v>400021</v>
      </c>
      <c r="G17" s="21" t="s">
        <v>63</v>
      </c>
      <c r="H17" s="115"/>
      <c r="I17" s="25" t="s">
        <v>64</v>
      </c>
      <c r="J17" s="31">
        <v>5685000</v>
      </c>
      <c r="K17" s="17" t="s">
        <v>150</v>
      </c>
      <c r="L17" s="17">
        <v>44105</v>
      </c>
      <c r="M17" s="17">
        <v>44113</v>
      </c>
      <c r="N17" s="2">
        <v>44116</v>
      </c>
      <c r="O17" s="19">
        <f t="shared" si="9"/>
        <v>3</v>
      </c>
      <c r="P17" s="2">
        <v>44117</v>
      </c>
      <c r="Q17" s="19">
        <f t="shared" si="6"/>
        <v>1</v>
      </c>
      <c r="R17" s="19">
        <f t="shared" si="7"/>
        <v>4</v>
      </c>
      <c r="S17" s="91"/>
    </row>
    <row r="18" spans="1:21" ht="247.5">
      <c r="A18" s="4">
        <v>16</v>
      </c>
      <c r="B18" s="13" t="s">
        <v>117</v>
      </c>
      <c r="C18" s="19" t="s">
        <v>46</v>
      </c>
      <c r="D18" s="12" t="s">
        <v>24</v>
      </c>
      <c r="E18" s="20" t="s">
        <v>25</v>
      </c>
      <c r="F18" s="12">
        <v>400001</v>
      </c>
      <c r="G18" s="20" t="s">
        <v>26</v>
      </c>
      <c r="H18" s="12"/>
      <c r="I18" s="21" t="s">
        <v>27</v>
      </c>
      <c r="J18" s="19">
        <v>6569100</v>
      </c>
      <c r="K18" s="19" t="s">
        <v>147</v>
      </c>
      <c r="L18" s="2">
        <v>44111</v>
      </c>
      <c r="M18" s="2">
        <v>44113</v>
      </c>
      <c r="N18" s="2">
        <v>44116</v>
      </c>
      <c r="O18" s="19">
        <f t="shared" si="9"/>
        <v>3</v>
      </c>
      <c r="P18" s="2">
        <v>44117</v>
      </c>
      <c r="Q18" s="19">
        <f t="shared" si="6"/>
        <v>1</v>
      </c>
      <c r="R18" s="19">
        <f t="shared" si="7"/>
        <v>4</v>
      </c>
      <c r="S18" s="91"/>
    </row>
    <row r="19" spans="1:21" ht="264">
      <c r="A19" s="4">
        <v>17</v>
      </c>
      <c r="B19" s="30" t="s">
        <v>49</v>
      </c>
      <c r="C19" s="24" t="s">
        <v>50</v>
      </c>
      <c r="D19" s="4" t="s">
        <v>151</v>
      </c>
      <c r="E19" s="4" t="s">
        <v>29</v>
      </c>
      <c r="F19" s="122">
        <v>361010</v>
      </c>
      <c r="G19" s="4" t="s">
        <v>30</v>
      </c>
      <c r="H19" s="4"/>
      <c r="I19" s="37" t="s">
        <v>31</v>
      </c>
      <c r="J19" s="4">
        <v>87150</v>
      </c>
      <c r="K19" s="4" t="s">
        <v>224</v>
      </c>
      <c r="L19" s="2">
        <v>44112</v>
      </c>
      <c r="M19" s="2">
        <v>44116</v>
      </c>
      <c r="N19" s="2">
        <v>44120</v>
      </c>
      <c r="O19" s="19">
        <f t="shared" si="9"/>
        <v>4</v>
      </c>
      <c r="P19" s="2">
        <v>44121</v>
      </c>
      <c r="Q19" s="19">
        <f t="shared" si="6"/>
        <v>1</v>
      </c>
      <c r="R19" s="19">
        <f t="shared" si="7"/>
        <v>5</v>
      </c>
      <c r="S19" s="21"/>
    </row>
    <row r="20" spans="1:21" ht="254.25" customHeight="1">
      <c r="A20" s="4">
        <v>18</v>
      </c>
      <c r="B20" s="4" t="s">
        <v>97</v>
      </c>
      <c r="C20" s="4" t="s">
        <v>99</v>
      </c>
      <c r="D20" s="4" t="s">
        <v>98</v>
      </c>
      <c r="E20" s="24" t="s">
        <v>100</v>
      </c>
      <c r="F20" s="4">
        <v>388255</v>
      </c>
      <c r="G20" s="35" t="s">
        <v>101</v>
      </c>
      <c r="H20" s="4"/>
      <c r="I20" s="37" t="s">
        <v>102</v>
      </c>
      <c r="J20" s="4">
        <v>171919</v>
      </c>
      <c r="K20" s="4" t="s">
        <v>168</v>
      </c>
      <c r="L20" s="2">
        <v>44116</v>
      </c>
      <c r="M20" s="2">
        <v>44116</v>
      </c>
      <c r="N20" s="2">
        <v>44120</v>
      </c>
      <c r="O20" s="19">
        <f t="shared" si="9"/>
        <v>4</v>
      </c>
      <c r="P20" s="2">
        <v>44121</v>
      </c>
      <c r="Q20" s="19">
        <f t="shared" si="6"/>
        <v>1</v>
      </c>
      <c r="R20" s="19">
        <f t="shared" si="7"/>
        <v>5</v>
      </c>
      <c r="S20" s="91"/>
      <c r="U20" s="120"/>
    </row>
    <row r="21" spans="1:21" ht="148.5">
      <c r="A21" s="4">
        <v>19</v>
      </c>
      <c r="B21" s="4" t="s">
        <v>89</v>
      </c>
      <c r="C21" s="4" t="s">
        <v>84</v>
      </c>
      <c r="D21" s="35" t="s">
        <v>85</v>
      </c>
      <c r="E21" s="28" t="s">
        <v>86</v>
      </c>
      <c r="F21" s="4">
        <v>361010</v>
      </c>
      <c r="G21" s="20" t="s">
        <v>87</v>
      </c>
      <c r="H21" s="115"/>
      <c r="I21" s="25" t="s">
        <v>88</v>
      </c>
      <c r="J21" s="4">
        <v>107800</v>
      </c>
      <c r="K21" s="4" t="s">
        <v>168</v>
      </c>
      <c r="L21" s="2">
        <v>44113</v>
      </c>
      <c r="M21" s="2">
        <v>44116</v>
      </c>
      <c r="N21" s="2">
        <v>44117</v>
      </c>
      <c r="O21" s="11">
        <f t="shared" ref="O21" si="10">N21-M21</f>
        <v>1</v>
      </c>
      <c r="P21" s="2">
        <v>44130</v>
      </c>
      <c r="Q21" s="19">
        <f t="shared" si="6"/>
        <v>13</v>
      </c>
      <c r="R21" s="19">
        <f t="shared" si="7"/>
        <v>14</v>
      </c>
      <c r="S21" s="4"/>
    </row>
    <row r="22" spans="1:21" ht="214.5">
      <c r="A22" s="4">
        <v>20</v>
      </c>
      <c r="B22" s="19" t="s">
        <v>160</v>
      </c>
      <c r="C22" s="4" t="s">
        <v>121</v>
      </c>
      <c r="D22" s="21" t="s">
        <v>122</v>
      </c>
      <c r="E22" s="21" t="s">
        <v>123</v>
      </c>
      <c r="F22" s="4">
        <v>361010</v>
      </c>
      <c r="G22" s="20" t="s">
        <v>124</v>
      </c>
      <c r="H22" s="26"/>
      <c r="I22" s="32" t="s">
        <v>125</v>
      </c>
      <c r="J22" s="4">
        <v>83851</v>
      </c>
      <c r="K22" s="4" t="s">
        <v>28</v>
      </c>
      <c r="L22" s="2">
        <v>44113</v>
      </c>
      <c r="M22" s="2">
        <v>44117</v>
      </c>
      <c r="N22" s="2">
        <v>44120</v>
      </c>
      <c r="O22" s="11">
        <f t="shared" ref="O22" si="11">N22-M22</f>
        <v>3</v>
      </c>
      <c r="P22" s="2">
        <v>44120</v>
      </c>
      <c r="Q22" s="19">
        <f t="shared" ref="Q22:Q23" si="12">P22-N22</f>
        <v>0</v>
      </c>
      <c r="R22" s="19">
        <f t="shared" ref="R22:R23" si="13">Q22+O22</f>
        <v>3</v>
      </c>
      <c r="S22" s="91"/>
    </row>
    <row r="23" spans="1:21" ht="247.5">
      <c r="A23" s="4">
        <f t="shared" si="1"/>
        <v>21</v>
      </c>
      <c r="B23" s="4" t="s">
        <v>77</v>
      </c>
      <c r="C23" s="4" t="s">
        <v>182</v>
      </c>
      <c r="D23" s="33" t="s">
        <v>79</v>
      </c>
      <c r="E23" s="20" t="s">
        <v>80</v>
      </c>
      <c r="F23" s="4">
        <v>390002</v>
      </c>
      <c r="G23" s="33" t="s">
        <v>81</v>
      </c>
      <c r="H23" s="26"/>
      <c r="I23" s="25" t="s">
        <v>82</v>
      </c>
      <c r="J23" s="4">
        <v>442177</v>
      </c>
      <c r="K23" s="4" t="s">
        <v>76</v>
      </c>
      <c r="L23" s="2">
        <v>44117</v>
      </c>
      <c r="M23" s="2">
        <v>44118</v>
      </c>
      <c r="N23" s="2">
        <v>44121</v>
      </c>
      <c r="O23" s="19">
        <f t="shared" ref="O23:O26" si="14">(N23-M23)</f>
        <v>3</v>
      </c>
      <c r="P23" s="2">
        <v>44130</v>
      </c>
      <c r="Q23" s="19">
        <f t="shared" si="12"/>
        <v>9</v>
      </c>
      <c r="R23" s="19">
        <f t="shared" si="13"/>
        <v>12</v>
      </c>
      <c r="S23" s="91"/>
    </row>
    <row r="24" spans="1:21" ht="165">
      <c r="A24" s="4">
        <f t="shared" si="1"/>
        <v>22</v>
      </c>
      <c r="B24" s="4" t="s">
        <v>103</v>
      </c>
      <c r="C24" s="4" t="s">
        <v>99</v>
      </c>
      <c r="D24" s="4" t="s">
        <v>98</v>
      </c>
      <c r="E24" s="24" t="s">
        <v>100</v>
      </c>
      <c r="F24" s="4">
        <v>388255</v>
      </c>
      <c r="G24" s="35" t="s">
        <v>101</v>
      </c>
      <c r="H24" s="4"/>
      <c r="I24" s="37" t="s">
        <v>102</v>
      </c>
      <c r="J24" s="4">
        <v>98153</v>
      </c>
      <c r="K24" s="4" t="s">
        <v>199</v>
      </c>
      <c r="L24" s="2">
        <v>44116</v>
      </c>
      <c r="M24" s="2">
        <v>44116</v>
      </c>
      <c r="N24" s="2">
        <v>44120</v>
      </c>
      <c r="O24" s="19">
        <f t="shared" si="14"/>
        <v>4</v>
      </c>
      <c r="P24" s="2">
        <v>44123</v>
      </c>
      <c r="Q24" s="19">
        <f>P24-N24</f>
        <v>3</v>
      </c>
      <c r="R24" s="19">
        <f>Q24+O24</f>
        <v>7</v>
      </c>
      <c r="S24" s="21"/>
    </row>
    <row r="25" spans="1:21" ht="264">
      <c r="A25" s="4">
        <v>23</v>
      </c>
      <c r="B25" s="30" t="s">
        <v>153</v>
      </c>
      <c r="C25" s="4" t="s">
        <v>154</v>
      </c>
      <c r="D25" s="4" t="s">
        <v>155</v>
      </c>
      <c r="E25" s="24" t="s">
        <v>156</v>
      </c>
      <c r="F25" s="19">
        <v>361005</v>
      </c>
      <c r="G25" s="28" t="s">
        <v>157</v>
      </c>
      <c r="H25" s="4"/>
      <c r="I25" s="4"/>
      <c r="J25" s="19">
        <v>194238</v>
      </c>
      <c r="K25" s="19" t="s">
        <v>202</v>
      </c>
      <c r="L25" s="2">
        <v>44120</v>
      </c>
      <c r="M25" s="2">
        <v>44120</v>
      </c>
      <c r="N25" s="93">
        <v>44121</v>
      </c>
      <c r="O25" s="19">
        <f t="shared" si="14"/>
        <v>1</v>
      </c>
      <c r="P25" s="108">
        <v>44124</v>
      </c>
      <c r="Q25" s="19">
        <f t="shared" ref="Q25:Q26" si="15">P25-N25</f>
        <v>3</v>
      </c>
      <c r="R25" s="19">
        <f t="shared" ref="R25:R26" si="16">Q25+O25</f>
        <v>4</v>
      </c>
      <c r="S25" s="91"/>
    </row>
    <row r="26" spans="1:21" ht="165">
      <c r="A26" s="4">
        <v>24</v>
      </c>
      <c r="B26" s="19" t="s">
        <v>162</v>
      </c>
      <c r="C26" s="19" t="s">
        <v>66</v>
      </c>
      <c r="D26" s="23" t="s">
        <v>67</v>
      </c>
      <c r="E26" s="23" t="s">
        <v>68</v>
      </c>
      <c r="F26" s="12">
        <v>361140</v>
      </c>
      <c r="G26" s="23" t="s">
        <v>69</v>
      </c>
      <c r="H26" s="26"/>
      <c r="I26" s="32" t="s">
        <v>70</v>
      </c>
      <c r="J26" s="19">
        <v>84900</v>
      </c>
      <c r="K26" s="2" t="s">
        <v>76</v>
      </c>
      <c r="L26" s="2">
        <v>44117</v>
      </c>
      <c r="M26" s="17">
        <v>44121</v>
      </c>
      <c r="N26" s="17">
        <v>44121</v>
      </c>
      <c r="O26" s="19">
        <f t="shared" si="14"/>
        <v>0</v>
      </c>
      <c r="P26" s="2">
        <v>44132</v>
      </c>
      <c r="Q26" s="19">
        <f t="shared" si="15"/>
        <v>11</v>
      </c>
      <c r="R26" s="19">
        <f t="shared" si="16"/>
        <v>11</v>
      </c>
      <c r="S26" s="4"/>
    </row>
    <row r="27" spans="1:21" ht="66">
      <c r="A27" s="4">
        <v>25</v>
      </c>
      <c r="B27" s="19" t="s">
        <v>225</v>
      </c>
      <c r="C27" s="4" t="s">
        <v>226</v>
      </c>
      <c r="D27" s="4"/>
      <c r="E27" s="24"/>
      <c r="F27" s="19"/>
      <c r="G27" s="28"/>
      <c r="H27" s="4"/>
      <c r="I27" s="4"/>
      <c r="J27" s="19">
        <v>317860</v>
      </c>
      <c r="K27" s="29">
        <v>44105</v>
      </c>
      <c r="L27" s="2">
        <v>44124</v>
      </c>
      <c r="M27" s="2">
        <v>44124</v>
      </c>
      <c r="N27" s="2">
        <v>44124</v>
      </c>
      <c r="O27" s="19">
        <f t="shared" ref="O27" si="17">(N27-M27)</f>
        <v>0</v>
      </c>
      <c r="P27" s="2">
        <v>44125</v>
      </c>
      <c r="Q27" s="19">
        <f t="shared" ref="Q27" si="18">P27-N27</f>
        <v>1</v>
      </c>
      <c r="R27" s="19">
        <f t="shared" ref="R27" si="19">Q27+O27</f>
        <v>1</v>
      </c>
      <c r="S27" s="91"/>
    </row>
    <row r="28" spans="1:21" ht="132">
      <c r="A28" s="4">
        <v>26</v>
      </c>
      <c r="B28" s="4" t="s">
        <v>107</v>
      </c>
      <c r="C28" s="4" t="s">
        <v>50</v>
      </c>
      <c r="D28" s="4" t="s">
        <v>51</v>
      </c>
      <c r="E28" s="23" t="s">
        <v>29</v>
      </c>
      <c r="F28" s="4">
        <v>361010</v>
      </c>
      <c r="G28" s="23" t="s">
        <v>30</v>
      </c>
      <c r="H28" s="24"/>
      <c r="I28" s="25" t="s">
        <v>31</v>
      </c>
      <c r="J28" s="4">
        <v>292834</v>
      </c>
      <c r="K28" s="4" t="s">
        <v>55</v>
      </c>
      <c r="L28" s="2">
        <v>44126</v>
      </c>
      <c r="M28" s="17">
        <v>44130</v>
      </c>
      <c r="N28" s="2"/>
      <c r="O28" s="11"/>
      <c r="P28" s="2"/>
      <c r="Q28" s="19"/>
      <c r="R28" s="19"/>
      <c r="S28" s="4"/>
    </row>
    <row r="29" spans="1:21" ht="181.5">
      <c r="A29" s="4">
        <v>27</v>
      </c>
      <c r="B29" s="4" t="s">
        <v>183</v>
      </c>
      <c r="C29" s="4" t="s">
        <v>184</v>
      </c>
      <c r="D29" s="4" t="s">
        <v>185</v>
      </c>
      <c r="E29" s="4" t="s">
        <v>186</v>
      </c>
      <c r="F29" s="4">
        <v>400010</v>
      </c>
      <c r="G29" s="4" t="s">
        <v>187</v>
      </c>
      <c r="H29" s="4"/>
      <c r="I29" s="4" t="s">
        <v>188</v>
      </c>
      <c r="J29" s="4">
        <v>158333</v>
      </c>
      <c r="K29" s="4" t="s">
        <v>38</v>
      </c>
      <c r="L29" s="2">
        <v>44077</v>
      </c>
      <c r="M29" s="2">
        <v>44112</v>
      </c>
      <c r="N29" s="2">
        <v>44116</v>
      </c>
      <c r="O29" s="19">
        <f t="shared" ref="O29:O30" si="20">(N29-M29)</f>
        <v>4</v>
      </c>
      <c r="P29" s="108">
        <v>44130</v>
      </c>
      <c r="Q29" s="19">
        <f t="shared" ref="Q29" si="21">P29-N29</f>
        <v>14</v>
      </c>
      <c r="R29" s="19">
        <f t="shared" ref="R29" si="22">Q29+O29</f>
        <v>18</v>
      </c>
      <c r="S29" s="107"/>
    </row>
    <row r="30" spans="1:21" ht="264">
      <c r="A30" s="4">
        <v>28</v>
      </c>
      <c r="B30" s="30" t="s">
        <v>153</v>
      </c>
      <c r="C30" s="4" t="s">
        <v>154</v>
      </c>
      <c r="D30" s="4" t="s">
        <v>155</v>
      </c>
      <c r="E30" s="24" t="s">
        <v>156</v>
      </c>
      <c r="F30" s="19">
        <v>361005</v>
      </c>
      <c r="G30" s="28" t="s">
        <v>157</v>
      </c>
      <c r="H30" s="4"/>
      <c r="I30" s="4"/>
      <c r="J30" s="19">
        <v>210044</v>
      </c>
      <c r="K30" s="19" t="s">
        <v>214</v>
      </c>
      <c r="L30" s="2">
        <v>44127</v>
      </c>
      <c r="M30" s="2">
        <v>44132</v>
      </c>
      <c r="N30" s="93">
        <v>44133</v>
      </c>
      <c r="O30" s="19">
        <f t="shared" si="20"/>
        <v>1</v>
      </c>
      <c r="P30" s="108"/>
      <c r="Q30" s="19"/>
      <c r="R30" s="19"/>
      <c r="S30" s="91"/>
    </row>
    <row r="31" spans="1:21" ht="148.5">
      <c r="A31" s="4">
        <v>29</v>
      </c>
      <c r="B31" s="19" t="s">
        <v>206</v>
      </c>
      <c r="C31" s="4" t="s">
        <v>121</v>
      </c>
      <c r="D31" s="21" t="s">
        <v>122</v>
      </c>
      <c r="E31" s="21" t="s">
        <v>123</v>
      </c>
      <c r="F31" s="4">
        <v>361010</v>
      </c>
      <c r="G31" s="20" t="s">
        <v>124</v>
      </c>
      <c r="H31" s="26"/>
      <c r="I31" s="32" t="s">
        <v>125</v>
      </c>
      <c r="J31" s="4">
        <v>395677</v>
      </c>
      <c r="K31" s="4" t="s">
        <v>126</v>
      </c>
      <c r="L31" s="2">
        <v>44131</v>
      </c>
      <c r="M31" s="2"/>
      <c r="N31" s="2"/>
      <c r="O31" s="19"/>
      <c r="P31" s="108"/>
      <c r="Q31" s="19"/>
      <c r="R31" s="19"/>
      <c r="S31" s="91"/>
    </row>
    <row r="32" spans="1:21" ht="181.5">
      <c r="A32" s="19">
        <v>30</v>
      </c>
      <c r="B32" s="4" t="s">
        <v>183</v>
      </c>
      <c r="C32" s="4" t="s">
        <v>184</v>
      </c>
      <c r="D32" s="4" t="s">
        <v>185</v>
      </c>
      <c r="E32" s="4" t="s">
        <v>186</v>
      </c>
      <c r="F32" s="4">
        <v>400010</v>
      </c>
      <c r="G32" s="4" t="s">
        <v>187</v>
      </c>
      <c r="H32" s="4"/>
      <c r="I32" s="4" t="s">
        <v>188</v>
      </c>
      <c r="J32" s="4">
        <v>158333</v>
      </c>
      <c r="K32" s="4" t="s">
        <v>114</v>
      </c>
      <c r="L32" s="2">
        <v>44132</v>
      </c>
      <c r="M32" s="2">
        <v>44133</v>
      </c>
      <c r="N32" s="2"/>
      <c r="O32" s="19"/>
      <c r="P32" s="108"/>
      <c r="Q32" s="19"/>
      <c r="R32" s="19"/>
      <c r="S32" s="91"/>
    </row>
    <row r="33" spans="1:19" ht="132">
      <c r="A33" s="99">
        <v>31</v>
      </c>
      <c r="B33" s="19" t="s">
        <v>158</v>
      </c>
      <c r="C33" s="4" t="s">
        <v>154</v>
      </c>
      <c r="D33" s="4" t="s">
        <v>155</v>
      </c>
      <c r="E33" s="24" t="s">
        <v>156</v>
      </c>
      <c r="F33" s="19">
        <v>361005</v>
      </c>
      <c r="G33" s="28" t="s">
        <v>157</v>
      </c>
      <c r="H33" s="4"/>
      <c r="I33" s="4"/>
      <c r="J33" s="19">
        <v>178071</v>
      </c>
      <c r="K33" s="19" t="s">
        <v>192</v>
      </c>
      <c r="L33" s="2">
        <v>44130</v>
      </c>
      <c r="M33" s="2">
        <v>44132</v>
      </c>
      <c r="N33" s="2">
        <v>44133</v>
      </c>
      <c r="O33" s="19">
        <f t="shared" ref="O33" si="23">(N33-M33)</f>
        <v>1</v>
      </c>
      <c r="P33" s="2">
        <v>44135</v>
      </c>
      <c r="Q33" s="19">
        <f>P33-N33</f>
        <v>2</v>
      </c>
      <c r="R33" s="19">
        <f>Q33+O33</f>
        <v>3</v>
      </c>
      <c r="S33" s="91"/>
    </row>
  </sheetData>
  <mergeCells count="1">
    <mergeCell ref="A1:S1"/>
  </mergeCells>
  <hyperlinks>
    <hyperlink ref="I4" r:id="rId1"/>
    <hyperlink ref="I5" r:id="rId2"/>
    <hyperlink ref="I6" r:id="rId3"/>
    <hyperlink ref="I9" r:id="rId4"/>
    <hyperlink ref="I12" r:id="rId5"/>
    <hyperlink ref="I14" r:id="rId6"/>
    <hyperlink ref="I15" r:id="rId7"/>
    <hyperlink ref="I16" r:id="rId8"/>
    <hyperlink ref="I17" r:id="rId9"/>
    <hyperlink ref="I19" r:id="rId10"/>
    <hyperlink ref="I20" r:id="rId11"/>
    <hyperlink ref="I21" r:id="rId12"/>
    <hyperlink ref="I22" r:id="rId13"/>
    <hyperlink ref="I24" r:id="rId14"/>
    <hyperlink ref="I26" r:id="rId15"/>
    <hyperlink ref="I28" r:id="rId16"/>
    <hyperlink ref="I29" r:id="rId17"/>
    <hyperlink ref="I31" r:id="rId18"/>
    <hyperlink ref="I32" r:id="rId19"/>
  </hyperlinks>
  <pageMargins left="0.7" right="0.7" top="0.75" bottom="0.75" header="0.3" footer="0.3"/>
  <pageSetup paperSize="9" orientation="portrait" verticalDpi="0" r:id="rId20"/>
</worksheet>
</file>

<file path=xl/worksheets/sheet8.xml><?xml version="1.0" encoding="utf-8"?>
<worksheet xmlns="http://schemas.openxmlformats.org/spreadsheetml/2006/main" xmlns:r="http://schemas.openxmlformats.org/officeDocument/2006/relationships">
  <dimension ref="A1:U35"/>
  <sheetViews>
    <sheetView topLeftCell="A3" workbookViewId="0">
      <selection activeCell="B3" sqref="B3"/>
    </sheetView>
  </sheetViews>
  <sheetFormatPr defaultRowHeight="15"/>
  <cols>
    <col min="1" max="1" width="3.42578125" customWidth="1"/>
    <col min="2" max="2" width="11.5703125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6" max="16" width="10.140625" customWidth="1"/>
    <col min="19" max="19" width="10" customWidth="1"/>
  </cols>
  <sheetData>
    <row r="1" spans="1:19" ht="16.5">
      <c r="A1" s="134" t="s">
        <v>228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</row>
    <row r="2" spans="1:19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19" ht="264">
      <c r="A3" s="4">
        <v>1</v>
      </c>
      <c r="B3" s="30" t="s">
        <v>153</v>
      </c>
      <c r="C3" s="4" t="s">
        <v>154</v>
      </c>
      <c r="D3" s="4" t="s">
        <v>155</v>
      </c>
      <c r="E3" s="24" t="s">
        <v>156</v>
      </c>
      <c r="F3" s="19">
        <v>361005</v>
      </c>
      <c r="G3" s="28" t="s">
        <v>157</v>
      </c>
      <c r="H3" s="4"/>
      <c r="I3" s="4"/>
      <c r="J3" s="19">
        <v>210044</v>
      </c>
      <c r="K3" s="19" t="s">
        <v>214</v>
      </c>
      <c r="L3" s="2">
        <v>44127</v>
      </c>
      <c r="M3" s="2">
        <v>44132</v>
      </c>
      <c r="N3" s="93">
        <v>44133</v>
      </c>
      <c r="O3" s="19">
        <f>(N3-M3)</f>
        <v>1</v>
      </c>
      <c r="P3" s="108">
        <v>44137</v>
      </c>
      <c r="Q3" s="19">
        <f>(P3-N3)</f>
        <v>4</v>
      </c>
      <c r="R3" s="19">
        <f>SUM(Q3,O3)</f>
        <v>5</v>
      </c>
      <c r="S3" s="91"/>
    </row>
    <row r="4" spans="1:19" ht="148.5">
      <c r="A4" s="4">
        <v>2</v>
      </c>
      <c r="B4" s="19" t="s">
        <v>206</v>
      </c>
      <c r="C4" s="4" t="s">
        <v>121</v>
      </c>
      <c r="D4" s="21" t="s">
        <v>122</v>
      </c>
      <c r="E4" s="21" t="s">
        <v>123</v>
      </c>
      <c r="F4" s="4">
        <v>361010</v>
      </c>
      <c r="G4" s="20" t="s">
        <v>124</v>
      </c>
      <c r="H4" s="26"/>
      <c r="I4" s="32" t="s">
        <v>125</v>
      </c>
      <c r="J4" s="4">
        <v>395677</v>
      </c>
      <c r="K4" s="4" t="s">
        <v>126</v>
      </c>
      <c r="L4" s="2">
        <v>44131</v>
      </c>
      <c r="M4" s="2">
        <v>44152</v>
      </c>
      <c r="N4" s="2">
        <v>44154</v>
      </c>
      <c r="O4" s="19">
        <f>(N4-M4)</f>
        <v>2</v>
      </c>
      <c r="P4" s="108">
        <v>44161</v>
      </c>
      <c r="Q4" s="19">
        <f>(P4-N4)</f>
        <v>7</v>
      </c>
      <c r="R4" s="19">
        <f>SUM(Q4,O4)</f>
        <v>9</v>
      </c>
      <c r="S4" s="91"/>
    </row>
    <row r="5" spans="1:19" ht="181.5">
      <c r="A5" s="19">
        <v>3</v>
      </c>
      <c r="B5" s="4" t="s">
        <v>183</v>
      </c>
      <c r="C5" s="4" t="s">
        <v>184</v>
      </c>
      <c r="D5" s="4" t="s">
        <v>185</v>
      </c>
      <c r="E5" s="4" t="s">
        <v>186</v>
      </c>
      <c r="F5" s="4">
        <v>400010</v>
      </c>
      <c r="G5" s="4" t="s">
        <v>187</v>
      </c>
      <c r="H5" s="4"/>
      <c r="I5" s="4" t="s">
        <v>188</v>
      </c>
      <c r="J5" s="4">
        <v>158333</v>
      </c>
      <c r="K5" s="4" t="s">
        <v>114</v>
      </c>
      <c r="L5" s="2">
        <v>44132</v>
      </c>
      <c r="M5" s="2">
        <v>44133</v>
      </c>
      <c r="N5" s="2">
        <v>44135</v>
      </c>
      <c r="O5" s="19">
        <f>(N5-M5)</f>
        <v>2</v>
      </c>
      <c r="P5" s="108">
        <v>44139</v>
      </c>
      <c r="Q5" s="19">
        <f>(P5-N5)</f>
        <v>4</v>
      </c>
      <c r="R5" s="19">
        <f>SUM(Q5,O5)</f>
        <v>6</v>
      </c>
      <c r="S5" s="91"/>
    </row>
    <row r="6" spans="1:19" ht="99">
      <c r="A6" s="4">
        <v>4</v>
      </c>
      <c r="B6" s="13" t="s">
        <v>177</v>
      </c>
      <c r="C6" s="13" t="s">
        <v>178</v>
      </c>
      <c r="D6" s="13"/>
      <c r="E6" s="13" t="s">
        <v>179</v>
      </c>
      <c r="F6" s="13"/>
      <c r="G6" s="13"/>
      <c r="H6" s="13"/>
      <c r="I6" s="13"/>
      <c r="J6" s="19">
        <v>24095</v>
      </c>
      <c r="K6" s="13" t="s">
        <v>55</v>
      </c>
      <c r="L6" s="2">
        <v>44138</v>
      </c>
      <c r="M6" s="2">
        <v>44139</v>
      </c>
      <c r="N6" s="2">
        <v>44139</v>
      </c>
      <c r="O6" s="19">
        <f>(N6-M6)</f>
        <v>0</v>
      </c>
      <c r="P6" s="2">
        <v>44140</v>
      </c>
      <c r="Q6" s="19">
        <f>P6-N6</f>
        <v>1</v>
      </c>
      <c r="R6" s="19">
        <f>Q6+O6</f>
        <v>1</v>
      </c>
      <c r="S6" s="4"/>
    </row>
    <row r="7" spans="1:19" ht="181.5">
      <c r="A7" s="4">
        <v>5</v>
      </c>
      <c r="B7" s="4" t="s">
        <v>56</v>
      </c>
      <c r="C7" s="4" t="s">
        <v>57</v>
      </c>
      <c r="D7" s="4"/>
      <c r="E7" s="23" t="s">
        <v>58</v>
      </c>
      <c r="F7" s="4">
        <v>361008</v>
      </c>
      <c r="G7" s="28"/>
      <c r="H7" s="4"/>
      <c r="I7" s="24"/>
      <c r="J7" s="19">
        <v>17000</v>
      </c>
      <c r="K7" s="29">
        <v>44105</v>
      </c>
      <c r="L7" s="2">
        <v>44138</v>
      </c>
      <c r="M7" s="2">
        <v>44139</v>
      </c>
      <c r="N7" s="2">
        <v>44139</v>
      </c>
      <c r="O7" s="19">
        <f t="shared" ref="O7" si="0">(N7-M7)</f>
        <v>0</v>
      </c>
      <c r="P7" s="2">
        <v>44140</v>
      </c>
      <c r="Q7" s="19">
        <f t="shared" ref="Q7" si="1">P7-N7</f>
        <v>1</v>
      </c>
      <c r="R7" s="19">
        <f t="shared" ref="R7" si="2">Q7+O7</f>
        <v>1</v>
      </c>
      <c r="S7" s="13"/>
    </row>
    <row r="8" spans="1:19" ht="148.5">
      <c r="A8" s="4">
        <v>6</v>
      </c>
      <c r="B8" s="38" t="s">
        <v>52</v>
      </c>
      <c r="C8" s="38" t="s">
        <v>84</v>
      </c>
      <c r="D8" s="117" t="s">
        <v>85</v>
      </c>
      <c r="E8" s="118" t="s">
        <v>86</v>
      </c>
      <c r="F8" s="38">
        <v>361010</v>
      </c>
      <c r="G8" s="119" t="s">
        <v>87</v>
      </c>
      <c r="H8" s="103"/>
      <c r="I8" s="104" t="s">
        <v>88</v>
      </c>
      <c r="J8" s="38">
        <v>273210</v>
      </c>
      <c r="K8" s="38" t="s">
        <v>38</v>
      </c>
      <c r="L8" s="40">
        <v>44138</v>
      </c>
      <c r="M8" s="40">
        <v>44144</v>
      </c>
      <c r="N8" s="40">
        <v>44145</v>
      </c>
      <c r="O8" s="19">
        <f t="shared" ref="O8:O21" si="3">(N8-M8)</f>
        <v>1</v>
      </c>
      <c r="P8" s="2">
        <v>44146</v>
      </c>
      <c r="Q8" s="19">
        <f t="shared" ref="Q8:Q17" si="4">P8-N8</f>
        <v>1</v>
      </c>
      <c r="R8" s="19">
        <f t="shared" ref="R8:R17" si="5">Q8+O8</f>
        <v>2</v>
      </c>
      <c r="S8" s="91"/>
    </row>
    <row r="9" spans="1:19" ht="132">
      <c r="A9" s="4">
        <v>7</v>
      </c>
      <c r="B9" s="4" t="s">
        <v>107</v>
      </c>
      <c r="C9" s="4" t="s">
        <v>50</v>
      </c>
      <c r="D9" s="4" t="s">
        <v>51</v>
      </c>
      <c r="E9" s="23" t="s">
        <v>29</v>
      </c>
      <c r="F9" s="4">
        <v>361010</v>
      </c>
      <c r="G9" s="23" t="s">
        <v>30</v>
      </c>
      <c r="H9" s="24"/>
      <c r="I9" s="25" t="s">
        <v>31</v>
      </c>
      <c r="J9" s="4">
        <v>292834</v>
      </c>
      <c r="K9" s="4" t="s">
        <v>55</v>
      </c>
      <c r="L9" s="2">
        <v>44126</v>
      </c>
      <c r="M9" s="17">
        <v>44130</v>
      </c>
      <c r="N9" s="2">
        <v>44133</v>
      </c>
      <c r="O9" s="19">
        <f t="shared" si="3"/>
        <v>3</v>
      </c>
      <c r="P9" s="2">
        <v>44137</v>
      </c>
      <c r="Q9" s="19">
        <f t="shared" si="4"/>
        <v>4</v>
      </c>
      <c r="R9" s="19">
        <f t="shared" si="5"/>
        <v>7</v>
      </c>
      <c r="S9" s="91"/>
    </row>
    <row r="10" spans="1:19" ht="181.5">
      <c r="A10" s="4">
        <v>8</v>
      </c>
      <c r="B10" s="30" t="s">
        <v>119</v>
      </c>
      <c r="C10" s="21" t="s">
        <v>60</v>
      </c>
      <c r="D10" s="21" t="s">
        <v>61</v>
      </c>
      <c r="E10" s="21" t="s">
        <v>62</v>
      </c>
      <c r="F10" s="15">
        <v>400021</v>
      </c>
      <c r="G10" s="21" t="s">
        <v>63</v>
      </c>
      <c r="H10" s="115"/>
      <c r="I10" s="25" t="s">
        <v>64</v>
      </c>
      <c r="J10" s="31">
        <v>5874500</v>
      </c>
      <c r="K10" s="17" t="s">
        <v>176</v>
      </c>
      <c r="L10" s="17">
        <v>44138</v>
      </c>
      <c r="M10" s="17">
        <v>44140</v>
      </c>
      <c r="N10" s="2">
        <v>44144</v>
      </c>
      <c r="O10" s="19">
        <f t="shared" si="3"/>
        <v>4</v>
      </c>
      <c r="P10" s="2">
        <v>44145</v>
      </c>
      <c r="Q10" s="19">
        <f t="shared" si="4"/>
        <v>1</v>
      </c>
      <c r="R10" s="19">
        <f t="shared" si="5"/>
        <v>5</v>
      </c>
      <c r="S10" s="4"/>
    </row>
    <row r="11" spans="1:19" ht="115.5">
      <c r="A11" s="4">
        <v>9</v>
      </c>
      <c r="B11" s="124" t="s">
        <v>65</v>
      </c>
      <c r="C11" s="39" t="s">
        <v>66</v>
      </c>
      <c r="D11" s="39" t="s">
        <v>67</v>
      </c>
      <c r="E11" s="39" t="s">
        <v>68</v>
      </c>
      <c r="F11" s="95">
        <v>361140</v>
      </c>
      <c r="G11" s="39" t="s">
        <v>69</v>
      </c>
      <c r="H11" s="97"/>
      <c r="I11" s="125" t="s">
        <v>70</v>
      </c>
      <c r="J11" s="94">
        <v>204349</v>
      </c>
      <c r="K11" s="40" t="s">
        <v>229</v>
      </c>
      <c r="L11" s="40">
        <v>44139</v>
      </c>
      <c r="M11" s="106">
        <v>44140</v>
      </c>
      <c r="N11" s="40">
        <v>44142</v>
      </c>
      <c r="O11" s="94">
        <f t="shared" si="3"/>
        <v>2</v>
      </c>
      <c r="P11" s="40">
        <v>44144</v>
      </c>
      <c r="Q11" s="94">
        <f t="shared" si="4"/>
        <v>2</v>
      </c>
      <c r="R11" s="94">
        <f t="shared" si="5"/>
        <v>4</v>
      </c>
      <c r="S11" s="91"/>
    </row>
    <row r="12" spans="1:19" ht="264">
      <c r="A12" s="4">
        <v>10</v>
      </c>
      <c r="B12" s="30" t="s">
        <v>49</v>
      </c>
      <c r="C12" s="24" t="s">
        <v>50</v>
      </c>
      <c r="D12" s="4" t="s">
        <v>151</v>
      </c>
      <c r="E12" s="4" t="s">
        <v>29</v>
      </c>
      <c r="F12" s="122">
        <v>361010</v>
      </c>
      <c r="G12" s="4" t="s">
        <v>30</v>
      </c>
      <c r="H12" s="4"/>
      <c r="I12" s="37" t="s">
        <v>31</v>
      </c>
      <c r="J12" s="4">
        <v>86950</v>
      </c>
      <c r="K12" s="4" t="s">
        <v>230</v>
      </c>
      <c r="L12" s="2">
        <v>44140</v>
      </c>
      <c r="M12" s="2">
        <v>44140</v>
      </c>
      <c r="N12" s="2">
        <v>44142</v>
      </c>
      <c r="O12" s="94">
        <f t="shared" ref="O12" si="6">(N12-M12)</f>
        <v>2</v>
      </c>
      <c r="P12" s="40">
        <v>44144</v>
      </c>
      <c r="Q12" s="94">
        <f t="shared" ref="Q12" si="7">P12-N12</f>
        <v>2</v>
      </c>
      <c r="R12" s="94">
        <f t="shared" ref="R12" si="8">Q12+O12</f>
        <v>4</v>
      </c>
      <c r="S12" s="107"/>
    </row>
    <row r="13" spans="1:19" ht="264">
      <c r="A13" s="4">
        <v>11</v>
      </c>
      <c r="B13" s="13" t="s">
        <v>118</v>
      </c>
      <c r="C13" s="19" t="s">
        <v>46</v>
      </c>
      <c r="D13" s="4" t="s">
        <v>24</v>
      </c>
      <c r="E13" s="20" t="s">
        <v>25</v>
      </c>
      <c r="F13" s="12">
        <v>400001</v>
      </c>
      <c r="G13" s="20" t="s">
        <v>26</v>
      </c>
      <c r="H13" s="12"/>
      <c r="I13" s="21" t="s">
        <v>27</v>
      </c>
      <c r="J13" s="4">
        <v>5292165</v>
      </c>
      <c r="K13" s="4" t="s">
        <v>231</v>
      </c>
      <c r="L13" s="2">
        <v>44140</v>
      </c>
      <c r="M13" s="2">
        <v>44141</v>
      </c>
      <c r="N13" s="17">
        <v>44144</v>
      </c>
      <c r="O13" s="19">
        <f t="shared" si="3"/>
        <v>3</v>
      </c>
      <c r="P13" s="2">
        <v>44145</v>
      </c>
      <c r="Q13" s="19">
        <f t="shared" si="4"/>
        <v>1</v>
      </c>
      <c r="R13" s="19">
        <f t="shared" si="5"/>
        <v>4</v>
      </c>
      <c r="S13" s="19"/>
    </row>
    <row r="14" spans="1:19" ht="247.5">
      <c r="A14" s="4">
        <v>12</v>
      </c>
      <c r="B14" s="13" t="s">
        <v>117</v>
      </c>
      <c r="C14" s="19" t="s">
        <v>46</v>
      </c>
      <c r="D14" s="12" t="s">
        <v>24</v>
      </c>
      <c r="E14" s="20" t="s">
        <v>25</v>
      </c>
      <c r="F14" s="12">
        <v>400001</v>
      </c>
      <c r="G14" s="20" t="s">
        <v>26</v>
      </c>
      <c r="H14" s="12"/>
      <c r="I14" s="21" t="s">
        <v>27</v>
      </c>
      <c r="J14" s="19">
        <v>6788070</v>
      </c>
      <c r="K14" s="19" t="s">
        <v>168</v>
      </c>
      <c r="L14" s="2">
        <v>44141</v>
      </c>
      <c r="M14" s="2">
        <v>44141</v>
      </c>
      <c r="N14" s="2">
        <v>44144</v>
      </c>
      <c r="O14" s="19">
        <f t="shared" si="3"/>
        <v>3</v>
      </c>
      <c r="P14" s="2">
        <v>44145</v>
      </c>
      <c r="Q14" s="19">
        <f t="shared" si="4"/>
        <v>1</v>
      </c>
      <c r="R14" s="19">
        <f t="shared" si="5"/>
        <v>4</v>
      </c>
      <c r="S14" s="107"/>
    </row>
    <row r="15" spans="1:19" ht="148.5">
      <c r="A15" s="4">
        <v>13</v>
      </c>
      <c r="B15" s="4" t="s">
        <v>19</v>
      </c>
      <c r="C15" s="4" t="s">
        <v>20</v>
      </c>
      <c r="D15" s="4" t="s">
        <v>41</v>
      </c>
      <c r="E15" s="4" t="s">
        <v>21</v>
      </c>
      <c r="F15" s="4">
        <v>400009</v>
      </c>
      <c r="G15" s="4" t="s">
        <v>22</v>
      </c>
      <c r="H15" s="4"/>
      <c r="I15" s="9" t="s">
        <v>23</v>
      </c>
      <c r="J15" s="4">
        <v>1058709</v>
      </c>
      <c r="K15" s="4" t="s">
        <v>232</v>
      </c>
      <c r="L15" s="2">
        <v>44137</v>
      </c>
      <c r="M15" s="2">
        <v>44141</v>
      </c>
      <c r="N15" s="2">
        <v>44144</v>
      </c>
      <c r="O15" s="19">
        <f t="shared" si="3"/>
        <v>3</v>
      </c>
      <c r="P15" s="2">
        <v>44145</v>
      </c>
      <c r="Q15" s="19">
        <f t="shared" si="4"/>
        <v>1</v>
      </c>
      <c r="R15" s="19">
        <f t="shared" si="5"/>
        <v>4</v>
      </c>
      <c r="S15" s="91"/>
    </row>
    <row r="16" spans="1:19" ht="165">
      <c r="A16" s="4">
        <v>14</v>
      </c>
      <c r="B16" s="13" t="s">
        <v>47</v>
      </c>
      <c r="C16" s="14" t="s">
        <v>42</v>
      </c>
      <c r="D16" s="4" t="s">
        <v>18</v>
      </c>
      <c r="E16" s="15" t="s">
        <v>43</v>
      </c>
      <c r="F16" s="15">
        <v>361002</v>
      </c>
      <c r="G16" s="15" t="s">
        <v>44</v>
      </c>
      <c r="H16" s="4"/>
      <c r="I16" s="16" t="s">
        <v>45</v>
      </c>
      <c r="J16" s="4">
        <v>5412600</v>
      </c>
      <c r="K16" s="4" t="s">
        <v>231</v>
      </c>
      <c r="L16" s="17">
        <v>44137</v>
      </c>
      <c r="M16" s="17">
        <v>44141</v>
      </c>
      <c r="N16" s="2">
        <v>44144</v>
      </c>
      <c r="O16" s="19">
        <f t="shared" si="3"/>
        <v>3</v>
      </c>
      <c r="P16" s="2">
        <v>44145</v>
      </c>
      <c r="Q16" s="19">
        <f t="shared" si="4"/>
        <v>1</v>
      </c>
      <c r="R16" s="19">
        <f t="shared" si="5"/>
        <v>4</v>
      </c>
      <c r="S16" s="91"/>
    </row>
    <row r="17" spans="1:21" ht="247.5">
      <c r="A17" s="4">
        <v>15</v>
      </c>
      <c r="B17" s="13" t="s">
        <v>116</v>
      </c>
      <c r="C17" s="14" t="s">
        <v>42</v>
      </c>
      <c r="D17" s="15" t="s">
        <v>18</v>
      </c>
      <c r="E17" s="15" t="s">
        <v>43</v>
      </c>
      <c r="F17" s="15">
        <v>361002</v>
      </c>
      <c r="G17" s="15" t="s">
        <v>44</v>
      </c>
      <c r="H17" s="15"/>
      <c r="I17" s="16" t="s">
        <v>45</v>
      </c>
      <c r="J17" s="15">
        <v>6919200</v>
      </c>
      <c r="K17" s="15" t="s">
        <v>199</v>
      </c>
      <c r="L17" s="17">
        <v>44137</v>
      </c>
      <c r="M17" s="17">
        <v>44141</v>
      </c>
      <c r="N17" s="17">
        <v>44144</v>
      </c>
      <c r="O17" s="19">
        <f t="shared" si="3"/>
        <v>3</v>
      </c>
      <c r="P17" s="2">
        <v>44145</v>
      </c>
      <c r="Q17" s="19">
        <f t="shared" si="4"/>
        <v>1</v>
      </c>
      <c r="R17" s="19">
        <f t="shared" si="5"/>
        <v>4</v>
      </c>
      <c r="S17" s="91"/>
    </row>
    <row r="18" spans="1:21" ht="165">
      <c r="A18" s="4">
        <v>16</v>
      </c>
      <c r="B18" s="4" t="s">
        <v>103</v>
      </c>
      <c r="C18" s="4" t="s">
        <v>99</v>
      </c>
      <c r="D18" s="4" t="s">
        <v>98</v>
      </c>
      <c r="E18" s="24" t="s">
        <v>100</v>
      </c>
      <c r="F18" s="4">
        <v>388255</v>
      </c>
      <c r="G18" s="35" t="s">
        <v>101</v>
      </c>
      <c r="H18" s="4"/>
      <c r="I18" s="37" t="s">
        <v>102</v>
      </c>
      <c r="J18" s="4">
        <v>91777</v>
      </c>
      <c r="K18" s="4" t="s">
        <v>212</v>
      </c>
      <c r="L18" s="2">
        <v>44144</v>
      </c>
      <c r="M18" s="2">
        <v>44144</v>
      </c>
      <c r="N18" s="2">
        <v>44145</v>
      </c>
      <c r="O18" s="19">
        <f t="shared" si="3"/>
        <v>1</v>
      </c>
      <c r="P18" s="2">
        <v>44146</v>
      </c>
      <c r="Q18" s="19">
        <f>P18-N18</f>
        <v>1</v>
      </c>
      <c r="R18" s="19">
        <f>Q18+O18</f>
        <v>2</v>
      </c>
      <c r="S18" s="91"/>
    </row>
    <row r="19" spans="1:21" ht="181.5">
      <c r="A19" s="4">
        <v>17</v>
      </c>
      <c r="B19" s="4" t="s">
        <v>97</v>
      </c>
      <c r="C19" s="4" t="s">
        <v>99</v>
      </c>
      <c r="D19" s="4" t="s">
        <v>98</v>
      </c>
      <c r="E19" s="24" t="s">
        <v>100</v>
      </c>
      <c r="F19" s="4">
        <v>388255</v>
      </c>
      <c r="G19" s="35" t="s">
        <v>101</v>
      </c>
      <c r="H19" s="4"/>
      <c r="I19" s="37" t="s">
        <v>102</v>
      </c>
      <c r="J19" s="4">
        <v>161111</v>
      </c>
      <c r="K19" s="4" t="s">
        <v>199</v>
      </c>
      <c r="L19" s="2">
        <v>44144</v>
      </c>
      <c r="M19" s="2">
        <v>44144</v>
      </c>
      <c r="N19" s="2">
        <v>44145</v>
      </c>
      <c r="O19" s="19">
        <f t="shared" si="3"/>
        <v>1</v>
      </c>
      <c r="P19" s="2">
        <v>44146</v>
      </c>
      <c r="Q19" s="19">
        <f t="shared" ref="Q19:Q20" si="9">P19-N19</f>
        <v>1</v>
      </c>
      <c r="R19" s="19">
        <f t="shared" ref="R19:R20" si="10">Q19+O19</f>
        <v>2</v>
      </c>
      <c r="S19" s="21"/>
    </row>
    <row r="20" spans="1:21" ht="254.25" customHeight="1">
      <c r="A20" s="4">
        <v>18</v>
      </c>
      <c r="B20" s="19" t="s">
        <v>146</v>
      </c>
      <c r="C20" s="4" t="s">
        <v>53</v>
      </c>
      <c r="D20" s="23" t="s">
        <v>36</v>
      </c>
      <c r="E20" s="23" t="s">
        <v>37</v>
      </c>
      <c r="F20" s="4">
        <v>361345</v>
      </c>
      <c r="G20" s="35" t="s">
        <v>141</v>
      </c>
      <c r="H20" s="91"/>
      <c r="I20" s="9" t="s">
        <v>40</v>
      </c>
      <c r="J20" s="19">
        <v>197010</v>
      </c>
      <c r="K20" s="19" t="s">
        <v>233</v>
      </c>
      <c r="L20" s="2">
        <v>44141</v>
      </c>
      <c r="M20" s="17">
        <v>44144</v>
      </c>
      <c r="N20" s="17">
        <v>44145</v>
      </c>
      <c r="O20" s="19">
        <f t="shared" si="3"/>
        <v>1</v>
      </c>
      <c r="P20" s="2">
        <v>44146</v>
      </c>
      <c r="Q20" s="19">
        <f t="shared" si="9"/>
        <v>1</v>
      </c>
      <c r="R20" s="19">
        <f t="shared" si="10"/>
        <v>2</v>
      </c>
      <c r="S20" s="91"/>
      <c r="U20" s="120"/>
    </row>
    <row r="21" spans="1:21" ht="132">
      <c r="A21" s="4">
        <v>19</v>
      </c>
      <c r="B21" s="19" t="s">
        <v>158</v>
      </c>
      <c r="C21" s="4" t="s">
        <v>154</v>
      </c>
      <c r="D21" s="4" t="s">
        <v>155</v>
      </c>
      <c r="E21" s="24" t="s">
        <v>156</v>
      </c>
      <c r="F21" s="19">
        <v>361005</v>
      </c>
      <c r="G21" s="28" t="s">
        <v>157</v>
      </c>
      <c r="H21" s="4"/>
      <c r="I21" s="4"/>
      <c r="J21" s="19">
        <v>142968</v>
      </c>
      <c r="K21" s="19" t="s">
        <v>211</v>
      </c>
      <c r="L21" s="2">
        <v>44138</v>
      </c>
      <c r="M21" s="2">
        <v>44140</v>
      </c>
      <c r="N21" s="2">
        <v>44144</v>
      </c>
      <c r="O21" s="19">
        <f t="shared" si="3"/>
        <v>4</v>
      </c>
      <c r="P21" s="2">
        <v>44146</v>
      </c>
      <c r="Q21" s="19">
        <f>P21-N21</f>
        <v>2</v>
      </c>
      <c r="R21" s="19">
        <f>Q21+O21</f>
        <v>6</v>
      </c>
      <c r="S21" s="4"/>
    </row>
    <row r="22" spans="1:21" ht="66">
      <c r="A22" s="4">
        <v>20</v>
      </c>
      <c r="B22" s="4" t="s">
        <v>104</v>
      </c>
      <c r="C22" s="4" t="s">
        <v>105</v>
      </c>
      <c r="D22" s="12"/>
      <c r="E22" s="4" t="s">
        <v>106</v>
      </c>
      <c r="F22" s="12"/>
      <c r="G22" s="12"/>
      <c r="H22" s="12"/>
      <c r="I22" s="12"/>
      <c r="J22" s="12">
        <v>63460</v>
      </c>
      <c r="K22" s="126">
        <v>44105</v>
      </c>
      <c r="L22" s="2">
        <v>44144</v>
      </c>
      <c r="M22" s="2">
        <v>44145</v>
      </c>
      <c r="N22" s="2">
        <v>44145</v>
      </c>
      <c r="O22" s="11">
        <f t="shared" ref="O22" si="11">N22-M22</f>
        <v>0</v>
      </c>
      <c r="P22" s="2">
        <v>44146</v>
      </c>
      <c r="Q22" s="19">
        <f t="shared" ref="Q22:Q25" si="12">P22-N22</f>
        <v>1</v>
      </c>
      <c r="R22" s="19">
        <f t="shared" ref="R22:R25" si="13">Q22+O22</f>
        <v>1</v>
      </c>
      <c r="S22" s="91"/>
    </row>
    <row r="23" spans="1:21" ht="247.5">
      <c r="A23" s="4">
        <v>21</v>
      </c>
      <c r="B23" s="19" t="s">
        <v>169</v>
      </c>
      <c r="C23" s="19" t="s">
        <v>170</v>
      </c>
      <c r="D23" s="19" t="s">
        <v>171</v>
      </c>
      <c r="E23" s="19" t="s">
        <v>172</v>
      </c>
      <c r="F23" s="19">
        <v>380009</v>
      </c>
      <c r="G23" s="19" t="s">
        <v>173</v>
      </c>
      <c r="H23" s="19"/>
      <c r="I23" s="19" t="s">
        <v>174</v>
      </c>
      <c r="J23" s="19">
        <v>3559500</v>
      </c>
      <c r="K23" s="19" t="s">
        <v>234</v>
      </c>
      <c r="L23" s="2">
        <v>44144</v>
      </c>
      <c r="M23" s="2">
        <v>44146</v>
      </c>
      <c r="N23" s="2">
        <v>44146</v>
      </c>
      <c r="O23" s="19">
        <f t="shared" ref="O23:O25" si="14">(N23-M23)</f>
        <v>0</v>
      </c>
      <c r="P23" s="2">
        <v>44146</v>
      </c>
      <c r="Q23" s="19">
        <f t="shared" si="12"/>
        <v>0</v>
      </c>
      <c r="R23" s="19">
        <f t="shared" si="13"/>
        <v>0</v>
      </c>
      <c r="S23" s="91"/>
    </row>
    <row r="24" spans="1:21" ht="247.5">
      <c r="A24" s="4">
        <v>22</v>
      </c>
      <c r="B24" s="4" t="s">
        <v>77</v>
      </c>
      <c r="C24" s="4" t="s">
        <v>182</v>
      </c>
      <c r="D24" s="33" t="s">
        <v>79</v>
      </c>
      <c r="E24" s="20" t="s">
        <v>80</v>
      </c>
      <c r="F24" s="4">
        <v>390002</v>
      </c>
      <c r="G24" s="33" t="s">
        <v>81</v>
      </c>
      <c r="H24" s="26"/>
      <c r="I24" s="25" t="s">
        <v>82</v>
      </c>
      <c r="J24" s="4">
        <v>463749</v>
      </c>
      <c r="K24" s="4" t="s">
        <v>147</v>
      </c>
      <c r="L24" s="2">
        <v>44144</v>
      </c>
      <c r="M24" s="2">
        <v>44145</v>
      </c>
      <c r="N24" s="2">
        <v>44146</v>
      </c>
      <c r="O24" s="19">
        <f t="shared" si="14"/>
        <v>1</v>
      </c>
      <c r="P24" s="2">
        <v>44146</v>
      </c>
      <c r="Q24" s="19">
        <f t="shared" si="12"/>
        <v>0</v>
      </c>
      <c r="R24" s="19">
        <f t="shared" si="13"/>
        <v>1</v>
      </c>
      <c r="S24" s="21"/>
    </row>
    <row r="25" spans="1:21" ht="165">
      <c r="A25" s="4">
        <v>23</v>
      </c>
      <c r="B25" s="19" t="s">
        <v>162</v>
      </c>
      <c r="C25" s="19" t="s">
        <v>66</v>
      </c>
      <c r="D25" s="23" t="s">
        <v>67</v>
      </c>
      <c r="E25" s="23" t="s">
        <v>68</v>
      </c>
      <c r="F25" s="12">
        <v>361140</v>
      </c>
      <c r="G25" s="23" t="s">
        <v>69</v>
      </c>
      <c r="H25" s="26"/>
      <c r="I25" s="32" t="s">
        <v>70</v>
      </c>
      <c r="J25" s="19">
        <v>84901</v>
      </c>
      <c r="K25" s="2" t="s">
        <v>147</v>
      </c>
      <c r="L25" s="2">
        <v>44145</v>
      </c>
      <c r="M25" s="17">
        <v>44146</v>
      </c>
      <c r="N25" s="17">
        <v>44147</v>
      </c>
      <c r="O25" s="19">
        <f t="shared" si="14"/>
        <v>1</v>
      </c>
      <c r="P25" s="2">
        <v>44151</v>
      </c>
      <c r="Q25" s="19">
        <f t="shared" si="12"/>
        <v>4</v>
      </c>
      <c r="R25" s="19">
        <f t="shared" si="13"/>
        <v>5</v>
      </c>
      <c r="S25" s="91"/>
    </row>
    <row r="26" spans="1:21" ht="132">
      <c r="A26" s="4">
        <v>24</v>
      </c>
      <c r="B26" s="38" t="s">
        <v>109</v>
      </c>
      <c r="C26" s="38" t="s">
        <v>108</v>
      </c>
      <c r="D26" s="39" t="s">
        <v>110</v>
      </c>
      <c r="E26" s="39" t="s">
        <v>111</v>
      </c>
      <c r="F26" s="38">
        <v>361010</v>
      </c>
      <c r="G26" s="39" t="s">
        <v>112</v>
      </c>
      <c r="H26" s="46"/>
      <c r="I26" s="42" t="s">
        <v>113</v>
      </c>
      <c r="J26" s="38">
        <v>82131</v>
      </c>
      <c r="K26" s="38" t="s">
        <v>235</v>
      </c>
      <c r="L26" s="40">
        <v>44146</v>
      </c>
      <c r="M26" s="40">
        <v>44151</v>
      </c>
      <c r="N26" s="40">
        <v>44159</v>
      </c>
      <c r="O26" s="41">
        <f t="shared" ref="O26" si="15">N26-M26</f>
        <v>8</v>
      </c>
      <c r="P26" s="2"/>
      <c r="Q26" s="19"/>
      <c r="R26" s="19"/>
      <c r="S26" s="129" t="s">
        <v>237</v>
      </c>
    </row>
    <row r="27" spans="1:21" ht="181.5">
      <c r="A27" s="4">
        <v>25</v>
      </c>
      <c r="B27" s="4" t="s">
        <v>183</v>
      </c>
      <c r="C27" s="4" t="s">
        <v>184</v>
      </c>
      <c r="D27" s="4" t="s">
        <v>185</v>
      </c>
      <c r="E27" s="4" t="s">
        <v>186</v>
      </c>
      <c r="F27" s="4">
        <v>400010</v>
      </c>
      <c r="G27" s="4" t="s">
        <v>187</v>
      </c>
      <c r="H27" s="4"/>
      <c r="I27" s="4" t="s">
        <v>188</v>
      </c>
      <c r="J27" s="4">
        <v>158333</v>
      </c>
      <c r="K27" s="4" t="s">
        <v>55</v>
      </c>
      <c r="L27" s="2">
        <v>44147</v>
      </c>
      <c r="M27" s="2">
        <v>44151</v>
      </c>
      <c r="N27" s="2">
        <v>44153</v>
      </c>
      <c r="O27" s="41">
        <f t="shared" ref="O27" si="16">N27-M27</f>
        <v>2</v>
      </c>
      <c r="P27" s="2">
        <v>44153</v>
      </c>
      <c r="Q27" s="19">
        <f t="shared" ref="Q27" si="17">P27-N27</f>
        <v>0</v>
      </c>
      <c r="R27" s="19">
        <f t="shared" ref="R27" si="18">Q27+O27</f>
        <v>2</v>
      </c>
      <c r="S27" s="91"/>
    </row>
    <row r="28" spans="1:21" ht="115.5">
      <c r="A28" s="4">
        <v>26</v>
      </c>
      <c r="B28" s="19" t="s">
        <v>129</v>
      </c>
      <c r="C28" s="19" t="s">
        <v>130</v>
      </c>
      <c r="D28" s="4" t="s">
        <v>131</v>
      </c>
      <c r="E28" s="4" t="s">
        <v>132</v>
      </c>
      <c r="F28" s="19">
        <v>361010</v>
      </c>
      <c r="G28" s="35" t="s">
        <v>133</v>
      </c>
      <c r="H28" s="12"/>
      <c r="I28" s="12"/>
      <c r="J28" s="19">
        <v>399264</v>
      </c>
      <c r="K28" s="19" t="s">
        <v>55</v>
      </c>
      <c r="L28" s="2">
        <v>44153</v>
      </c>
      <c r="M28" s="2">
        <v>44154</v>
      </c>
      <c r="N28" s="2">
        <v>44158</v>
      </c>
      <c r="O28" s="90">
        <f t="shared" ref="O28:O29" si="19">(N28-M28)</f>
        <v>4</v>
      </c>
      <c r="P28" s="108">
        <v>44159</v>
      </c>
      <c r="Q28" s="19">
        <f>(P28-N28)</f>
        <v>1</v>
      </c>
      <c r="R28" s="19">
        <f>SUM(Q28,O28)</f>
        <v>5</v>
      </c>
      <c r="S28" s="4"/>
    </row>
    <row r="29" spans="1:21" ht="66">
      <c r="A29" s="4">
        <v>27</v>
      </c>
      <c r="B29" s="19" t="s">
        <v>225</v>
      </c>
      <c r="C29" s="4" t="s">
        <v>226</v>
      </c>
      <c r="D29" s="4"/>
      <c r="E29" s="24"/>
      <c r="F29" s="19"/>
      <c r="G29" s="28"/>
      <c r="H29" s="4"/>
      <c r="I29" s="4"/>
      <c r="J29" s="19">
        <f>(299995+349366)</f>
        <v>649361</v>
      </c>
      <c r="K29" s="29">
        <v>44136</v>
      </c>
      <c r="L29" s="2">
        <v>44154</v>
      </c>
      <c r="M29" s="2">
        <v>44156</v>
      </c>
      <c r="N29" s="2">
        <v>44156</v>
      </c>
      <c r="O29" s="19">
        <f t="shared" si="19"/>
        <v>0</v>
      </c>
      <c r="P29" s="2">
        <v>44158</v>
      </c>
      <c r="Q29" s="19">
        <f t="shared" ref="Q29" si="20">P29-N29</f>
        <v>2</v>
      </c>
      <c r="R29" s="19">
        <f t="shared" ref="R29" si="21">Q29+O29</f>
        <v>2</v>
      </c>
      <c r="S29" s="91"/>
    </row>
    <row r="30" spans="1:21" ht="264">
      <c r="A30" s="4">
        <v>28</v>
      </c>
      <c r="B30" s="30" t="s">
        <v>153</v>
      </c>
      <c r="C30" s="4" t="s">
        <v>154</v>
      </c>
      <c r="D30" s="4" t="s">
        <v>155</v>
      </c>
      <c r="E30" s="24" t="s">
        <v>156</v>
      </c>
      <c r="F30" s="19">
        <v>361005</v>
      </c>
      <c r="G30" s="28" t="s">
        <v>157</v>
      </c>
      <c r="H30" s="4"/>
      <c r="I30" s="4"/>
      <c r="J30" s="19">
        <v>194238</v>
      </c>
      <c r="K30" s="19" t="s">
        <v>224</v>
      </c>
      <c r="L30" s="2">
        <v>44158</v>
      </c>
      <c r="M30" s="2">
        <v>44158</v>
      </c>
      <c r="N30" s="2">
        <v>44166</v>
      </c>
      <c r="O30" s="19">
        <f>(N30-M30)</f>
        <v>8</v>
      </c>
      <c r="P30" s="108"/>
      <c r="Q30" s="19"/>
      <c r="R30" s="19"/>
      <c r="S30" s="129" t="s">
        <v>237</v>
      </c>
    </row>
    <row r="31" spans="1:21" ht="132">
      <c r="A31" s="4">
        <v>29</v>
      </c>
      <c r="B31" s="19" t="s">
        <v>158</v>
      </c>
      <c r="C31" s="4" t="s">
        <v>154</v>
      </c>
      <c r="D31" s="4" t="s">
        <v>155</v>
      </c>
      <c r="E31" s="24" t="s">
        <v>156</v>
      </c>
      <c r="F31" s="19">
        <v>361005</v>
      </c>
      <c r="G31" s="28" t="s">
        <v>157</v>
      </c>
      <c r="H31" s="4"/>
      <c r="I31" s="4"/>
      <c r="J31" s="19">
        <v>170267</v>
      </c>
      <c r="K31" s="19" t="s">
        <v>211</v>
      </c>
      <c r="L31" s="2">
        <v>44158</v>
      </c>
      <c r="M31" s="2">
        <v>44158</v>
      </c>
      <c r="N31" s="2">
        <v>44166</v>
      </c>
      <c r="O31" s="19">
        <f t="shared" ref="O31" si="22">(N31-M31)</f>
        <v>8</v>
      </c>
      <c r="P31" s="2"/>
      <c r="Q31" s="19"/>
      <c r="R31" s="19"/>
      <c r="S31" s="129" t="s">
        <v>237</v>
      </c>
    </row>
    <row r="32" spans="1:21"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</row>
    <row r="33" spans="1:19" ht="16.5">
      <c r="A33" s="128"/>
      <c r="B33" s="78"/>
      <c r="C33" s="64"/>
      <c r="D33" s="64"/>
      <c r="E33" s="72"/>
      <c r="F33" s="78"/>
      <c r="G33" s="68"/>
      <c r="H33" s="64"/>
      <c r="I33" s="64"/>
      <c r="J33" s="78"/>
      <c r="K33" s="78"/>
      <c r="L33" s="61"/>
      <c r="M33" s="61"/>
      <c r="N33" s="61"/>
      <c r="O33" s="78"/>
      <c r="P33" s="61"/>
      <c r="Q33" s="78"/>
      <c r="R33" s="78"/>
      <c r="S33" s="98"/>
    </row>
    <row r="34" spans="1:19"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</row>
    <row r="35" spans="1:19"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</row>
  </sheetData>
  <mergeCells count="1">
    <mergeCell ref="A1:S1"/>
  </mergeCells>
  <hyperlinks>
    <hyperlink ref="I4" r:id="rId1"/>
    <hyperlink ref="I5" r:id="rId2"/>
    <hyperlink ref="I8" r:id="rId3"/>
    <hyperlink ref="I9" r:id="rId4"/>
    <hyperlink ref="I10" r:id="rId5"/>
    <hyperlink ref="I11" r:id="rId6"/>
    <hyperlink ref="I12" r:id="rId7"/>
    <hyperlink ref="I15" r:id="rId8"/>
    <hyperlink ref="I16" r:id="rId9"/>
    <hyperlink ref="I17" r:id="rId10"/>
    <hyperlink ref="I18" r:id="rId11"/>
    <hyperlink ref="I19" r:id="rId12"/>
    <hyperlink ref="I20" r:id="rId13"/>
    <hyperlink ref="I25" r:id="rId14"/>
    <hyperlink ref="I26" r:id="rId15"/>
    <hyperlink ref="I27" r:id="rId16"/>
  </hyperlinks>
  <pageMargins left="0.7" right="0.7" top="0.75" bottom="0.75" header="0.3" footer="0.3"/>
  <pageSetup paperSize="9" orientation="portrait" verticalDpi="0" r:id="rId17"/>
</worksheet>
</file>

<file path=xl/worksheets/sheet9.xml><?xml version="1.0" encoding="utf-8"?>
<worksheet xmlns="http://schemas.openxmlformats.org/spreadsheetml/2006/main" xmlns:r="http://schemas.openxmlformats.org/officeDocument/2006/relationships">
  <dimension ref="A1:S48"/>
  <sheetViews>
    <sheetView topLeftCell="A21" workbookViewId="0">
      <selection activeCell="B22" sqref="B22:R22"/>
    </sheetView>
  </sheetViews>
  <sheetFormatPr defaultRowHeight="15"/>
  <cols>
    <col min="1" max="1" width="3.42578125" customWidth="1"/>
    <col min="2" max="2" width="11.5703125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6" max="16" width="10.140625" customWidth="1"/>
    <col min="19" max="19" width="10" customWidth="1"/>
  </cols>
  <sheetData>
    <row r="1" spans="1:19" ht="16.5">
      <c r="A1" s="134" t="s">
        <v>236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</row>
    <row r="2" spans="1:19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19" ht="132">
      <c r="A3" s="4">
        <v>1</v>
      </c>
      <c r="B3" s="38" t="s">
        <v>109</v>
      </c>
      <c r="C3" s="38" t="s">
        <v>108</v>
      </c>
      <c r="D3" s="39" t="s">
        <v>110</v>
      </c>
      <c r="E3" s="39" t="s">
        <v>111</v>
      </c>
      <c r="F3" s="38">
        <v>361010</v>
      </c>
      <c r="G3" s="39" t="s">
        <v>112</v>
      </c>
      <c r="H3" s="46"/>
      <c r="I3" s="42" t="s">
        <v>113</v>
      </c>
      <c r="J3" s="38">
        <v>82131</v>
      </c>
      <c r="K3" s="38" t="s">
        <v>235</v>
      </c>
      <c r="L3" s="40">
        <v>44146</v>
      </c>
      <c r="M3" s="40">
        <v>44151</v>
      </c>
      <c r="N3" s="40">
        <v>44159</v>
      </c>
      <c r="O3" s="41">
        <f t="shared" ref="O3" si="0">N3-M3</f>
        <v>8</v>
      </c>
      <c r="P3" s="2">
        <v>44161</v>
      </c>
      <c r="Q3" s="19">
        <f t="shared" ref="Q3" si="1">P3-N3</f>
        <v>2</v>
      </c>
      <c r="R3" s="19">
        <f t="shared" ref="R3" si="2">Q3+O3</f>
        <v>10</v>
      </c>
      <c r="S3" s="4"/>
    </row>
    <row r="4" spans="1:19" ht="264">
      <c r="A4" s="4">
        <f>A3+1</f>
        <v>2</v>
      </c>
      <c r="B4" s="30" t="s">
        <v>153</v>
      </c>
      <c r="C4" s="4" t="s">
        <v>154</v>
      </c>
      <c r="D4" s="4" t="s">
        <v>155</v>
      </c>
      <c r="E4" s="24" t="s">
        <v>156</v>
      </c>
      <c r="F4" s="19">
        <v>361005</v>
      </c>
      <c r="G4" s="28" t="s">
        <v>157</v>
      </c>
      <c r="H4" s="4"/>
      <c r="I4" s="4"/>
      <c r="J4" s="19">
        <v>194238</v>
      </c>
      <c r="K4" s="19" t="s">
        <v>224</v>
      </c>
      <c r="L4" s="2">
        <v>44158</v>
      </c>
      <c r="M4" s="2">
        <v>44158</v>
      </c>
      <c r="N4" s="2">
        <v>44166</v>
      </c>
      <c r="O4" s="19">
        <f>(N4-M4)</f>
        <v>8</v>
      </c>
      <c r="P4" s="2">
        <v>44172</v>
      </c>
      <c r="Q4" s="19">
        <f>(P4-N4)</f>
        <v>6</v>
      </c>
      <c r="R4" s="19">
        <f>SUM(Q4,O4)</f>
        <v>14</v>
      </c>
      <c r="S4" s="91"/>
    </row>
    <row r="5" spans="1:19" ht="132">
      <c r="A5" s="4">
        <f>A4+1</f>
        <v>3</v>
      </c>
      <c r="B5" s="19" t="s">
        <v>158</v>
      </c>
      <c r="C5" s="4" t="s">
        <v>154</v>
      </c>
      <c r="D5" s="4" t="s">
        <v>155</v>
      </c>
      <c r="E5" s="24" t="s">
        <v>156</v>
      </c>
      <c r="F5" s="19">
        <v>361005</v>
      </c>
      <c r="G5" s="28" t="s">
        <v>157</v>
      </c>
      <c r="H5" s="4"/>
      <c r="I5" s="4"/>
      <c r="J5" s="19">
        <v>170267</v>
      </c>
      <c r="K5" s="19" t="s">
        <v>211</v>
      </c>
      <c r="L5" s="2">
        <v>44158</v>
      </c>
      <c r="M5" s="2">
        <v>44158</v>
      </c>
      <c r="N5" s="2">
        <v>44166</v>
      </c>
      <c r="O5" s="19">
        <f t="shared" ref="O5" si="3">(N5-M5)</f>
        <v>8</v>
      </c>
      <c r="P5" s="2">
        <v>44179</v>
      </c>
      <c r="Q5" s="19">
        <f>P5-N5</f>
        <v>13</v>
      </c>
      <c r="R5" s="19">
        <f>Q5+O5</f>
        <v>21</v>
      </c>
      <c r="S5" s="91"/>
    </row>
    <row r="6" spans="1:19" ht="99">
      <c r="A6" s="4">
        <f t="shared" ref="A6:A22" si="4">A5+1</f>
        <v>4</v>
      </c>
      <c r="B6" s="13" t="s">
        <v>177</v>
      </c>
      <c r="C6" s="13" t="s">
        <v>178</v>
      </c>
      <c r="D6" s="13"/>
      <c r="E6" s="13" t="s">
        <v>179</v>
      </c>
      <c r="F6" s="13"/>
      <c r="G6" s="13"/>
      <c r="H6" s="13"/>
      <c r="I6" s="13"/>
      <c r="J6" s="19">
        <v>24095</v>
      </c>
      <c r="K6" s="13" t="s">
        <v>76</v>
      </c>
      <c r="L6" s="2">
        <v>44166</v>
      </c>
      <c r="M6" s="2">
        <v>44167</v>
      </c>
      <c r="N6" s="2">
        <v>44168</v>
      </c>
      <c r="O6" s="19">
        <f>(N6-M6)</f>
        <v>1</v>
      </c>
      <c r="P6" s="2">
        <v>44169</v>
      </c>
      <c r="Q6" s="19">
        <f>P6-N6</f>
        <v>1</v>
      </c>
      <c r="R6" s="19">
        <f>Q6+O6</f>
        <v>2</v>
      </c>
      <c r="S6" s="4"/>
    </row>
    <row r="7" spans="1:19" ht="181.5">
      <c r="A7" s="4">
        <f t="shared" si="4"/>
        <v>5</v>
      </c>
      <c r="B7" s="4" t="s">
        <v>56</v>
      </c>
      <c r="C7" s="4" t="s">
        <v>57</v>
      </c>
      <c r="D7" s="4"/>
      <c r="E7" s="23" t="s">
        <v>58</v>
      </c>
      <c r="F7" s="4">
        <v>361008</v>
      </c>
      <c r="G7" s="28"/>
      <c r="H7" s="4"/>
      <c r="I7" s="24"/>
      <c r="J7" s="19">
        <v>17000</v>
      </c>
      <c r="K7" s="29">
        <v>44136</v>
      </c>
      <c r="L7" s="2">
        <v>44166</v>
      </c>
      <c r="M7" s="2">
        <v>44167</v>
      </c>
      <c r="N7" s="2">
        <v>44168</v>
      </c>
      <c r="O7" s="19">
        <f t="shared" ref="O7:O14" si="5">(N7-M7)</f>
        <v>1</v>
      </c>
      <c r="P7" s="2">
        <v>44169</v>
      </c>
      <c r="Q7" s="19">
        <f t="shared" ref="Q7:Q17" si="6">P7-N7</f>
        <v>1</v>
      </c>
      <c r="R7" s="19">
        <f t="shared" ref="R7:R17" si="7">Q7+O7</f>
        <v>2</v>
      </c>
      <c r="S7" s="13"/>
    </row>
    <row r="8" spans="1:19" ht="148.5">
      <c r="A8" s="4">
        <f t="shared" si="4"/>
        <v>6</v>
      </c>
      <c r="B8" s="19" t="s">
        <v>146</v>
      </c>
      <c r="C8" s="4" t="s">
        <v>53</v>
      </c>
      <c r="D8" s="23" t="s">
        <v>36</v>
      </c>
      <c r="E8" s="23" t="s">
        <v>37</v>
      </c>
      <c r="F8" s="4">
        <v>361345</v>
      </c>
      <c r="G8" s="35" t="s">
        <v>141</v>
      </c>
      <c r="H8" s="91"/>
      <c r="I8" s="9" t="s">
        <v>40</v>
      </c>
      <c r="J8" s="19">
        <v>197010</v>
      </c>
      <c r="K8" s="19" t="s">
        <v>238</v>
      </c>
      <c r="L8" s="2">
        <v>44166</v>
      </c>
      <c r="M8" s="17">
        <v>44170</v>
      </c>
      <c r="N8" s="17">
        <v>44172</v>
      </c>
      <c r="O8" s="19">
        <f t="shared" si="5"/>
        <v>2</v>
      </c>
      <c r="P8" s="2">
        <v>44172</v>
      </c>
      <c r="Q8" s="19">
        <f t="shared" si="6"/>
        <v>0</v>
      </c>
      <c r="R8" s="19">
        <f t="shared" si="7"/>
        <v>2</v>
      </c>
      <c r="S8" s="91"/>
    </row>
    <row r="9" spans="1:19" ht="264">
      <c r="A9" s="4">
        <f t="shared" si="4"/>
        <v>7</v>
      </c>
      <c r="B9" s="13" t="s">
        <v>118</v>
      </c>
      <c r="C9" s="19" t="s">
        <v>46</v>
      </c>
      <c r="D9" s="4" t="s">
        <v>24</v>
      </c>
      <c r="E9" s="20" t="s">
        <v>25</v>
      </c>
      <c r="F9" s="12">
        <v>400001</v>
      </c>
      <c r="G9" s="20" t="s">
        <v>26</v>
      </c>
      <c r="H9" s="12"/>
      <c r="I9" s="21" t="s">
        <v>27</v>
      </c>
      <c r="J9" s="4">
        <v>5121450</v>
      </c>
      <c r="K9" s="4" t="s">
        <v>239</v>
      </c>
      <c r="L9" s="2">
        <v>44168</v>
      </c>
      <c r="M9" s="2">
        <v>44168</v>
      </c>
      <c r="N9" s="17">
        <v>44173</v>
      </c>
      <c r="O9" s="19">
        <f t="shared" si="5"/>
        <v>5</v>
      </c>
      <c r="P9" s="2">
        <v>44174</v>
      </c>
      <c r="Q9" s="19">
        <f t="shared" si="6"/>
        <v>1</v>
      </c>
      <c r="R9" s="19">
        <f t="shared" si="7"/>
        <v>6</v>
      </c>
      <c r="S9" s="91"/>
    </row>
    <row r="10" spans="1:19" ht="247.5">
      <c r="A10" s="4">
        <f t="shared" si="4"/>
        <v>8</v>
      </c>
      <c r="B10" s="13" t="s">
        <v>117</v>
      </c>
      <c r="C10" s="19" t="s">
        <v>46</v>
      </c>
      <c r="D10" s="12" t="s">
        <v>24</v>
      </c>
      <c r="E10" s="20" t="s">
        <v>25</v>
      </c>
      <c r="F10" s="12">
        <v>400001</v>
      </c>
      <c r="G10" s="20" t="s">
        <v>26</v>
      </c>
      <c r="H10" s="12"/>
      <c r="I10" s="21" t="s">
        <v>27</v>
      </c>
      <c r="J10" s="19">
        <v>6569100</v>
      </c>
      <c r="K10" s="19" t="s">
        <v>199</v>
      </c>
      <c r="L10" s="2">
        <v>44168</v>
      </c>
      <c r="M10" s="2">
        <v>44168</v>
      </c>
      <c r="N10" s="2">
        <v>44173</v>
      </c>
      <c r="O10" s="19">
        <f t="shared" si="5"/>
        <v>5</v>
      </c>
      <c r="P10" s="2">
        <v>44173</v>
      </c>
      <c r="Q10" s="19">
        <f t="shared" si="6"/>
        <v>0</v>
      </c>
      <c r="R10" s="19">
        <f t="shared" si="7"/>
        <v>5</v>
      </c>
      <c r="S10" s="91"/>
    </row>
    <row r="11" spans="1:19" ht="181.5">
      <c r="A11" s="4">
        <f t="shared" si="4"/>
        <v>9</v>
      </c>
      <c r="B11" s="30" t="s">
        <v>119</v>
      </c>
      <c r="C11" s="21" t="s">
        <v>60</v>
      </c>
      <c r="D11" s="21" t="s">
        <v>61</v>
      </c>
      <c r="E11" s="21" t="s">
        <v>62</v>
      </c>
      <c r="F11" s="15">
        <v>400021</v>
      </c>
      <c r="G11" s="21" t="s">
        <v>63</v>
      </c>
      <c r="H11" s="115"/>
      <c r="I11" s="25" t="s">
        <v>64</v>
      </c>
      <c r="J11" s="19">
        <v>5685000</v>
      </c>
      <c r="K11" s="17" t="s">
        <v>240</v>
      </c>
      <c r="L11" s="17">
        <v>44167</v>
      </c>
      <c r="M11" s="17">
        <v>44174</v>
      </c>
      <c r="N11" s="2">
        <v>44176</v>
      </c>
      <c r="O11" s="19">
        <f t="shared" si="5"/>
        <v>2</v>
      </c>
      <c r="P11" s="2">
        <v>44179</v>
      </c>
      <c r="Q11" s="19">
        <f t="shared" si="6"/>
        <v>3</v>
      </c>
      <c r="R11" s="19">
        <f t="shared" si="7"/>
        <v>5</v>
      </c>
      <c r="S11" s="91"/>
    </row>
    <row r="12" spans="1:19" ht="115.5">
      <c r="A12" s="4">
        <f t="shared" si="4"/>
        <v>10</v>
      </c>
      <c r="B12" s="124" t="s">
        <v>65</v>
      </c>
      <c r="C12" s="39" t="s">
        <v>66</v>
      </c>
      <c r="D12" s="39" t="s">
        <v>67</v>
      </c>
      <c r="E12" s="39" t="s">
        <v>68</v>
      </c>
      <c r="F12" s="95">
        <v>361140</v>
      </c>
      <c r="G12" s="39" t="s">
        <v>69</v>
      </c>
      <c r="H12" s="97"/>
      <c r="I12" s="125" t="s">
        <v>70</v>
      </c>
      <c r="J12" s="94">
        <v>204133</v>
      </c>
      <c r="K12" s="40" t="s">
        <v>241</v>
      </c>
      <c r="L12" s="40">
        <v>44173</v>
      </c>
      <c r="M12" s="106">
        <v>44174</v>
      </c>
      <c r="N12" s="40">
        <v>44179</v>
      </c>
      <c r="O12" s="94">
        <f t="shared" si="5"/>
        <v>5</v>
      </c>
      <c r="P12" s="40">
        <v>44179</v>
      </c>
      <c r="Q12" s="94">
        <f t="shared" si="6"/>
        <v>0</v>
      </c>
      <c r="R12" s="94">
        <f t="shared" si="7"/>
        <v>5</v>
      </c>
      <c r="S12" s="91"/>
    </row>
    <row r="13" spans="1:19" ht="165">
      <c r="A13" s="4">
        <f t="shared" si="4"/>
        <v>11</v>
      </c>
      <c r="B13" s="13" t="s">
        <v>47</v>
      </c>
      <c r="C13" s="14" t="s">
        <v>42</v>
      </c>
      <c r="D13" s="4" t="s">
        <v>18</v>
      </c>
      <c r="E13" s="15" t="s">
        <v>43</v>
      </c>
      <c r="F13" s="15">
        <v>361002</v>
      </c>
      <c r="G13" s="15" t="s">
        <v>44</v>
      </c>
      <c r="H13" s="4"/>
      <c r="I13" s="16" t="s">
        <v>45</v>
      </c>
      <c r="J13" s="4">
        <v>5238000</v>
      </c>
      <c r="K13" s="4" t="s">
        <v>239</v>
      </c>
      <c r="L13" s="17">
        <v>44166</v>
      </c>
      <c r="M13" s="17">
        <v>44174</v>
      </c>
      <c r="N13" s="2">
        <v>44179</v>
      </c>
      <c r="O13" s="19">
        <f t="shared" si="5"/>
        <v>5</v>
      </c>
      <c r="P13" s="2">
        <v>44179</v>
      </c>
      <c r="Q13" s="19">
        <f t="shared" si="6"/>
        <v>0</v>
      </c>
      <c r="R13" s="19">
        <f t="shared" si="7"/>
        <v>5</v>
      </c>
      <c r="S13" s="91"/>
    </row>
    <row r="14" spans="1:19" ht="265.5" customHeight="1">
      <c r="A14" s="4">
        <f t="shared" si="4"/>
        <v>12</v>
      </c>
      <c r="B14" s="13" t="s">
        <v>116</v>
      </c>
      <c r="C14" s="14" t="s">
        <v>42</v>
      </c>
      <c r="D14" s="15" t="s">
        <v>18</v>
      </c>
      <c r="E14" s="15" t="s">
        <v>43</v>
      </c>
      <c r="F14" s="15">
        <v>361002</v>
      </c>
      <c r="G14" s="15" t="s">
        <v>44</v>
      </c>
      <c r="H14" s="15"/>
      <c r="I14" s="16" t="s">
        <v>45</v>
      </c>
      <c r="J14" s="15">
        <v>6696000</v>
      </c>
      <c r="K14" s="15" t="s">
        <v>212</v>
      </c>
      <c r="L14" s="17">
        <v>44166</v>
      </c>
      <c r="M14" s="17">
        <v>44175</v>
      </c>
      <c r="N14" s="17">
        <v>44179</v>
      </c>
      <c r="O14" s="19">
        <f t="shared" si="5"/>
        <v>4</v>
      </c>
      <c r="P14" s="2">
        <v>44179</v>
      </c>
      <c r="Q14" s="19">
        <f t="shared" si="6"/>
        <v>0</v>
      </c>
      <c r="R14" s="19">
        <f t="shared" si="7"/>
        <v>4</v>
      </c>
      <c r="S14" s="91"/>
    </row>
    <row r="15" spans="1:19" ht="181.5">
      <c r="A15" s="4">
        <f t="shared" si="4"/>
        <v>13</v>
      </c>
      <c r="B15" s="4" t="s">
        <v>183</v>
      </c>
      <c r="C15" s="4" t="s">
        <v>184</v>
      </c>
      <c r="D15" s="4" t="s">
        <v>185</v>
      </c>
      <c r="E15" s="4" t="s">
        <v>186</v>
      </c>
      <c r="F15" s="4">
        <v>400010</v>
      </c>
      <c r="G15" s="4" t="s">
        <v>187</v>
      </c>
      <c r="H15" s="4"/>
      <c r="I15" s="4" t="s">
        <v>188</v>
      </c>
      <c r="J15" s="4">
        <v>158333</v>
      </c>
      <c r="K15" s="4" t="s">
        <v>76</v>
      </c>
      <c r="L15" s="2">
        <v>44174</v>
      </c>
      <c r="M15" s="2">
        <v>44175</v>
      </c>
      <c r="N15" s="2">
        <v>44181</v>
      </c>
      <c r="O15" s="41">
        <f t="shared" ref="O15" si="8">N15-M15</f>
        <v>6</v>
      </c>
      <c r="P15" s="2">
        <v>44182</v>
      </c>
      <c r="Q15" s="19">
        <f t="shared" si="6"/>
        <v>1</v>
      </c>
      <c r="R15" s="19">
        <f t="shared" si="7"/>
        <v>7</v>
      </c>
      <c r="S15" s="91"/>
    </row>
    <row r="16" spans="1:19" ht="247.5">
      <c r="A16" s="4">
        <f t="shared" si="4"/>
        <v>14</v>
      </c>
      <c r="B16" s="4" t="s">
        <v>77</v>
      </c>
      <c r="C16" s="4" t="s">
        <v>182</v>
      </c>
      <c r="D16" s="33" t="s">
        <v>79</v>
      </c>
      <c r="E16" s="20" t="s">
        <v>80</v>
      </c>
      <c r="F16" s="4">
        <v>390002</v>
      </c>
      <c r="G16" s="33" t="s">
        <v>81</v>
      </c>
      <c r="H16" s="26"/>
      <c r="I16" s="25" t="s">
        <v>82</v>
      </c>
      <c r="J16" s="4">
        <v>463749</v>
      </c>
      <c r="K16" s="4" t="s">
        <v>168</v>
      </c>
      <c r="L16" s="2">
        <v>44174</v>
      </c>
      <c r="M16" s="2">
        <v>44176</v>
      </c>
      <c r="N16" s="2">
        <v>44179</v>
      </c>
      <c r="O16" s="19">
        <f t="shared" ref="O16:O19" si="9">(N16-M16)</f>
        <v>3</v>
      </c>
      <c r="P16" s="2">
        <v>44179</v>
      </c>
      <c r="Q16" s="19">
        <f t="shared" si="6"/>
        <v>0</v>
      </c>
      <c r="R16" s="19">
        <f t="shared" si="7"/>
        <v>3</v>
      </c>
      <c r="S16" s="91"/>
    </row>
    <row r="17" spans="1:19" ht="181.5">
      <c r="A17" s="4">
        <f t="shared" si="4"/>
        <v>15</v>
      </c>
      <c r="B17" s="4" t="s">
        <v>97</v>
      </c>
      <c r="C17" s="4" t="s">
        <v>99</v>
      </c>
      <c r="D17" s="4" t="s">
        <v>98</v>
      </c>
      <c r="E17" s="24" t="s">
        <v>100</v>
      </c>
      <c r="F17" s="4">
        <v>388255</v>
      </c>
      <c r="G17" s="35" t="s">
        <v>101</v>
      </c>
      <c r="H17" s="4"/>
      <c r="I17" s="37" t="s">
        <v>102</v>
      </c>
      <c r="J17" s="4">
        <v>161111</v>
      </c>
      <c r="K17" s="4" t="s">
        <v>212</v>
      </c>
      <c r="L17" s="2">
        <v>44175</v>
      </c>
      <c r="M17" s="2">
        <v>44175</v>
      </c>
      <c r="N17" s="2">
        <v>44179</v>
      </c>
      <c r="O17" s="19">
        <f t="shared" si="9"/>
        <v>4</v>
      </c>
      <c r="P17" s="2">
        <v>44182</v>
      </c>
      <c r="Q17" s="19">
        <f t="shared" si="6"/>
        <v>3</v>
      </c>
      <c r="R17" s="19">
        <f t="shared" si="7"/>
        <v>7</v>
      </c>
      <c r="S17" s="91"/>
    </row>
    <row r="18" spans="1:19" ht="165">
      <c r="A18" s="4">
        <f t="shared" si="4"/>
        <v>16</v>
      </c>
      <c r="B18" s="4" t="s">
        <v>103</v>
      </c>
      <c r="C18" s="4" t="s">
        <v>99</v>
      </c>
      <c r="D18" s="4" t="s">
        <v>98</v>
      </c>
      <c r="E18" s="24" t="s">
        <v>100</v>
      </c>
      <c r="F18" s="4">
        <v>388255</v>
      </c>
      <c r="G18" s="35" t="s">
        <v>101</v>
      </c>
      <c r="H18" s="4"/>
      <c r="I18" s="37" t="s">
        <v>102</v>
      </c>
      <c r="J18" s="4">
        <v>91777</v>
      </c>
      <c r="K18" s="4" t="s">
        <v>220</v>
      </c>
      <c r="L18" s="2">
        <v>44175</v>
      </c>
      <c r="M18" s="2">
        <v>44175</v>
      </c>
      <c r="N18" s="2">
        <v>44179</v>
      </c>
      <c r="O18" s="19">
        <f t="shared" si="9"/>
        <v>4</v>
      </c>
      <c r="P18" s="2">
        <v>44182</v>
      </c>
      <c r="Q18" s="19">
        <f>P18-N18</f>
        <v>3</v>
      </c>
      <c r="R18" s="19">
        <f>Q18+O18</f>
        <v>7</v>
      </c>
      <c r="S18" s="91"/>
    </row>
    <row r="19" spans="1:19" ht="264">
      <c r="A19" s="4">
        <f t="shared" si="4"/>
        <v>17</v>
      </c>
      <c r="B19" s="30" t="s">
        <v>49</v>
      </c>
      <c r="C19" s="24" t="s">
        <v>50</v>
      </c>
      <c r="D19" s="4" t="s">
        <v>151</v>
      </c>
      <c r="E19" s="4" t="s">
        <v>29</v>
      </c>
      <c r="F19" s="122">
        <v>361010</v>
      </c>
      <c r="G19" s="4" t="s">
        <v>30</v>
      </c>
      <c r="H19" s="4"/>
      <c r="I19" s="37" t="s">
        <v>31</v>
      </c>
      <c r="J19" s="4">
        <v>86100</v>
      </c>
      <c r="K19" s="4" t="s">
        <v>72</v>
      </c>
      <c r="L19" s="2">
        <v>44175</v>
      </c>
      <c r="M19" s="2">
        <v>44175</v>
      </c>
      <c r="N19" s="2">
        <v>44179</v>
      </c>
      <c r="O19" s="94">
        <f t="shared" si="9"/>
        <v>4</v>
      </c>
      <c r="P19" s="40">
        <v>44179</v>
      </c>
      <c r="Q19" s="94">
        <f t="shared" ref="Q19:Q22" si="10">P19-N19</f>
        <v>0</v>
      </c>
      <c r="R19" s="94">
        <f t="shared" ref="R19:R22" si="11">Q19+O19</f>
        <v>4</v>
      </c>
      <c r="S19" s="91"/>
    </row>
    <row r="20" spans="1:19" ht="66">
      <c r="A20" s="4">
        <f t="shared" si="4"/>
        <v>18</v>
      </c>
      <c r="B20" s="4" t="s">
        <v>104</v>
      </c>
      <c r="C20" s="4" t="s">
        <v>105</v>
      </c>
      <c r="D20" s="12"/>
      <c r="E20" s="4" t="s">
        <v>106</v>
      </c>
      <c r="F20" s="12"/>
      <c r="G20" s="12"/>
      <c r="H20" s="12"/>
      <c r="I20" s="12"/>
      <c r="J20" s="12">
        <v>64524</v>
      </c>
      <c r="K20" s="126">
        <v>44136</v>
      </c>
      <c r="L20" s="2">
        <v>44174</v>
      </c>
      <c r="M20" s="2">
        <v>44175</v>
      </c>
      <c r="N20" s="2">
        <v>44176</v>
      </c>
      <c r="O20" s="11">
        <f t="shared" ref="O20" si="12">N20-M20</f>
        <v>1</v>
      </c>
      <c r="P20" s="2">
        <v>44179</v>
      </c>
      <c r="Q20" s="19">
        <f t="shared" si="10"/>
        <v>3</v>
      </c>
      <c r="R20" s="19">
        <f t="shared" si="11"/>
        <v>4</v>
      </c>
      <c r="S20" s="91"/>
    </row>
    <row r="21" spans="1:19" ht="148.5">
      <c r="A21" s="4">
        <f t="shared" si="4"/>
        <v>19</v>
      </c>
      <c r="B21" s="4" t="s">
        <v>19</v>
      </c>
      <c r="C21" s="4" t="s">
        <v>20</v>
      </c>
      <c r="D21" s="4" t="s">
        <v>41</v>
      </c>
      <c r="E21" s="4" t="s">
        <v>21</v>
      </c>
      <c r="F21" s="4">
        <v>400009</v>
      </c>
      <c r="G21" s="4" t="s">
        <v>22</v>
      </c>
      <c r="H21" s="4"/>
      <c r="I21" s="9" t="s">
        <v>23</v>
      </c>
      <c r="J21" s="4">
        <v>1058709</v>
      </c>
      <c r="K21" s="4" t="s">
        <v>230</v>
      </c>
      <c r="L21" s="2">
        <v>44168</v>
      </c>
      <c r="M21" s="2">
        <v>44179</v>
      </c>
      <c r="N21" s="2">
        <v>44180</v>
      </c>
      <c r="O21" s="19">
        <f t="shared" ref="O21" si="13">(N21-M21)</f>
        <v>1</v>
      </c>
      <c r="P21" s="2">
        <v>44182</v>
      </c>
      <c r="Q21" s="19">
        <f t="shared" si="10"/>
        <v>2</v>
      </c>
      <c r="R21" s="19">
        <f t="shared" si="11"/>
        <v>3</v>
      </c>
      <c r="S21" s="91"/>
    </row>
    <row r="22" spans="1:19" ht="148.5">
      <c r="A22" s="4">
        <f t="shared" si="4"/>
        <v>20</v>
      </c>
      <c r="B22" s="4" t="s">
        <v>89</v>
      </c>
      <c r="C22" s="4" t="s">
        <v>84</v>
      </c>
      <c r="D22" s="35" t="s">
        <v>85</v>
      </c>
      <c r="E22" s="28" t="s">
        <v>86</v>
      </c>
      <c r="F22" s="4">
        <v>361010</v>
      </c>
      <c r="G22" s="20" t="s">
        <v>87</v>
      </c>
      <c r="H22" s="115"/>
      <c r="I22" s="25" t="s">
        <v>88</v>
      </c>
      <c r="J22" s="4">
        <v>209000</v>
      </c>
      <c r="K22" s="4" t="s">
        <v>199</v>
      </c>
      <c r="L22" s="2">
        <v>44175</v>
      </c>
      <c r="M22" s="2">
        <v>44180</v>
      </c>
      <c r="N22" s="2">
        <v>44180</v>
      </c>
      <c r="O22" s="11">
        <f t="shared" ref="O22" si="14">N22-M22</f>
        <v>0</v>
      </c>
      <c r="P22" s="2">
        <v>44181</v>
      </c>
      <c r="Q22" s="19">
        <f t="shared" si="10"/>
        <v>1</v>
      </c>
      <c r="R22" s="19">
        <f t="shared" si="11"/>
        <v>1</v>
      </c>
      <c r="S22" s="91"/>
    </row>
    <row r="23" spans="1:19" ht="148.5">
      <c r="A23" s="4">
        <v>21</v>
      </c>
      <c r="B23" s="19" t="s">
        <v>242</v>
      </c>
      <c r="C23" s="4" t="s">
        <v>84</v>
      </c>
      <c r="D23" s="35" t="s">
        <v>85</v>
      </c>
      <c r="E23" s="28" t="s">
        <v>86</v>
      </c>
      <c r="F23" s="4">
        <v>361010</v>
      </c>
      <c r="G23" s="20" t="s">
        <v>87</v>
      </c>
      <c r="H23" s="115"/>
      <c r="I23" s="25" t="s">
        <v>88</v>
      </c>
      <c r="J23" s="19">
        <v>2115143</v>
      </c>
      <c r="K23" s="19" t="s">
        <v>83</v>
      </c>
      <c r="L23" s="2">
        <v>44186</v>
      </c>
      <c r="M23" s="2">
        <v>44187</v>
      </c>
      <c r="N23" s="2">
        <v>44189</v>
      </c>
      <c r="O23" s="11">
        <f t="shared" ref="O23:O24" si="15">N23-M23</f>
        <v>2</v>
      </c>
      <c r="P23" s="2">
        <v>44194</v>
      </c>
      <c r="Q23" s="19">
        <f t="shared" ref="Q23" si="16">P23-N23</f>
        <v>5</v>
      </c>
      <c r="R23" s="19">
        <f t="shared" ref="R23" si="17">Q23+O23</f>
        <v>7</v>
      </c>
      <c r="S23" s="91"/>
    </row>
    <row r="24" spans="1:19" ht="247.5">
      <c r="A24" s="4">
        <v>22</v>
      </c>
      <c r="B24" s="19" t="s">
        <v>243</v>
      </c>
      <c r="C24" s="4" t="s">
        <v>108</v>
      </c>
      <c r="D24" s="23" t="s">
        <v>110</v>
      </c>
      <c r="E24" s="23" t="s">
        <v>111</v>
      </c>
      <c r="F24" s="4">
        <v>361010</v>
      </c>
      <c r="G24" s="23" t="s">
        <v>112</v>
      </c>
      <c r="H24" s="26"/>
      <c r="I24" s="121" t="s">
        <v>113</v>
      </c>
      <c r="J24" s="19">
        <v>215733</v>
      </c>
      <c r="K24" s="19" t="s">
        <v>28</v>
      </c>
      <c r="L24" s="2">
        <v>44183</v>
      </c>
      <c r="M24" s="2">
        <v>44184</v>
      </c>
      <c r="N24" s="2">
        <v>44194</v>
      </c>
      <c r="O24" s="11">
        <f t="shared" si="15"/>
        <v>10</v>
      </c>
      <c r="P24" s="2"/>
      <c r="Q24" s="19"/>
      <c r="R24" s="19"/>
      <c r="S24" s="23" t="s">
        <v>247</v>
      </c>
    </row>
    <row r="25" spans="1:19" ht="115.5">
      <c r="A25" s="4">
        <v>23</v>
      </c>
      <c r="B25" s="19" t="s">
        <v>244</v>
      </c>
      <c r="C25" s="4" t="s">
        <v>108</v>
      </c>
      <c r="D25" s="23" t="s">
        <v>110</v>
      </c>
      <c r="E25" s="23" t="s">
        <v>111</v>
      </c>
      <c r="F25" s="4">
        <v>361010</v>
      </c>
      <c r="G25" s="23" t="s">
        <v>112</v>
      </c>
      <c r="H25" s="26"/>
      <c r="I25" s="121" t="s">
        <v>113</v>
      </c>
      <c r="J25" s="19">
        <v>61140</v>
      </c>
      <c r="K25" s="19" t="s">
        <v>83</v>
      </c>
      <c r="L25" s="2">
        <v>44182</v>
      </c>
      <c r="M25" s="2">
        <v>44194</v>
      </c>
      <c r="N25" s="2">
        <v>44194</v>
      </c>
      <c r="O25" s="11">
        <f t="shared" ref="O25" si="18">N25-M25</f>
        <v>0</v>
      </c>
      <c r="P25" s="2"/>
      <c r="Q25" s="19"/>
      <c r="R25" s="19"/>
      <c r="S25" s="23" t="s">
        <v>247</v>
      </c>
    </row>
    <row r="26" spans="1:19" ht="66">
      <c r="A26" s="4">
        <v>24</v>
      </c>
      <c r="B26" s="19" t="s">
        <v>225</v>
      </c>
      <c r="C26" s="4" t="s">
        <v>226</v>
      </c>
      <c r="D26" s="4"/>
      <c r="E26" s="24"/>
      <c r="F26" s="19"/>
      <c r="G26" s="28"/>
      <c r="H26" s="4"/>
      <c r="I26" s="4"/>
      <c r="J26" s="19">
        <f>(171441+208024)</f>
        <v>379465</v>
      </c>
      <c r="K26" s="29">
        <v>44166</v>
      </c>
      <c r="L26" s="2">
        <v>44183</v>
      </c>
      <c r="M26" s="2">
        <v>44186</v>
      </c>
      <c r="N26" s="2">
        <v>44187</v>
      </c>
      <c r="O26" s="19">
        <f t="shared" ref="O26" si="19">(N26-M26)</f>
        <v>1</v>
      </c>
      <c r="P26" s="2">
        <v>44187</v>
      </c>
      <c r="Q26" s="19">
        <f t="shared" ref="Q26" si="20">P26-N26</f>
        <v>0</v>
      </c>
      <c r="R26" s="19">
        <f t="shared" ref="R26" si="21">Q26+O26</f>
        <v>1</v>
      </c>
      <c r="S26" s="91"/>
    </row>
    <row r="27" spans="1:19" ht="264">
      <c r="A27" s="4">
        <v>25</v>
      </c>
      <c r="B27" s="30" t="s">
        <v>153</v>
      </c>
      <c r="C27" s="4" t="s">
        <v>154</v>
      </c>
      <c r="D27" s="4" t="s">
        <v>155</v>
      </c>
      <c r="E27" s="24" t="s">
        <v>156</v>
      </c>
      <c r="F27" s="19">
        <v>361005</v>
      </c>
      <c r="G27" s="28" t="s">
        <v>157</v>
      </c>
      <c r="H27" s="4"/>
      <c r="I27" s="4"/>
      <c r="J27" s="19">
        <v>194238</v>
      </c>
      <c r="K27" s="19" t="s">
        <v>245</v>
      </c>
      <c r="L27" s="2">
        <v>44186</v>
      </c>
      <c r="M27" s="2">
        <v>44194</v>
      </c>
      <c r="N27" s="2"/>
      <c r="O27" s="19"/>
      <c r="P27" s="2"/>
      <c r="Q27" s="19"/>
      <c r="R27" s="19"/>
      <c r="S27" s="23" t="s">
        <v>247</v>
      </c>
    </row>
    <row r="28" spans="1:19" ht="165">
      <c r="A28" s="4">
        <v>26</v>
      </c>
      <c r="B28" s="19" t="s">
        <v>162</v>
      </c>
      <c r="C28" s="19" t="s">
        <v>66</v>
      </c>
      <c r="D28" s="23" t="s">
        <v>67</v>
      </c>
      <c r="E28" s="23" t="s">
        <v>68</v>
      </c>
      <c r="F28" s="12">
        <v>361140</v>
      </c>
      <c r="G28" s="23" t="s">
        <v>69</v>
      </c>
      <c r="H28" s="26"/>
      <c r="I28" s="32" t="s">
        <v>70</v>
      </c>
      <c r="J28" s="19">
        <v>84900</v>
      </c>
      <c r="K28" s="2" t="s">
        <v>168</v>
      </c>
      <c r="L28" s="2">
        <v>44180</v>
      </c>
      <c r="M28" s="17">
        <v>44181</v>
      </c>
      <c r="N28" s="17"/>
      <c r="O28" s="19"/>
      <c r="P28" s="2"/>
      <c r="Q28" s="19"/>
      <c r="R28" s="19"/>
      <c r="S28" s="23" t="s">
        <v>247</v>
      </c>
    </row>
    <row r="29" spans="1:19" ht="16.5">
      <c r="A29" s="64"/>
    </row>
    <row r="30" spans="1:19" ht="16.5">
      <c r="A30" s="64"/>
    </row>
    <row r="31" spans="1:19" ht="16.5">
      <c r="A31" s="64"/>
    </row>
    <row r="32" spans="1:19" ht="16.5">
      <c r="A32" s="64"/>
    </row>
    <row r="33" spans="1:1" ht="16.5">
      <c r="A33" s="64"/>
    </row>
    <row r="34" spans="1:1" ht="16.5">
      <c r="A34" s="64"/>
    </row>
    <row r="35" spans="1:1" ht="16.5">
      <c r="A35" s="64"/>
    </row>
    <row r="36" spans="1:1" ht="16.5">
      <c r="A36" s="64"/>
    </row>
    <row r="37" spans="1:1" ht="16.5">
      <c r="A37" s="64"/>
    </row>
    <row r="38" spans="1:1" ht="16.5">
      <c r="A38" s="64"/>
    </row>
    <row r="39" spans="1:1" ht="16.5">
      <c r="A39" s="64"/>
    </row>
    <row r="40" spans="1:1" ht="16.5">
      <c r="A40" s="64"/>
    </row>
    <row r="41" spans="1:1" ht="16.5">
      <c r="A41" s="64"/>
    </row>
    <row r="42" spans="1:1" ht="16.5">
      <c r="A42" s="64"/>
    </row>
    <row r="43" spans="1:1" ht="16.5">
      <c r="A43" s="64"/>
    </row>
    <row r="44" spans="1:1" ht="16.5">
      <c r="A44" s="64"/>
    </row>
    <row r="45" spans="1:1" ht="16.5">
      <c r="A45" s="64"/>
    </row>
    <row r="46" spans="1:1" ht="16.5">
      <c r="A46" s="64"/>
    </row>
    <row r="47" spans="1:1" ht="16.5">
      <c r="A47" s="64"/>
    </row>
    <row r="48" spans="1:1" ht="16.5">
      <c r="A48" s="64"/>
    </row>
  </sheetData>
  <mergeCells count="1">
    <mergeCell ref="A1:S1"/>
  </mergeCells>
  <hyperlinks>
    <hyperlink ref="I3" r:id="rId1"/>
    <hyperlink ref="I8" r:id="rId2"/>
    <hyperlink ref="I11" r:id="rId3"/>
    <hyperlink ref="I12" r:id="rId4"/>
    <hyperlink ref="I13" r:id="rId5"/>
    <hyperlink ref="I14" r:id="rId6"/>
    <hyperlink ref="I15" r:id="rId7"/>
    <hyperlink ref="I17" r:id="rId8"/>
    <hyperlink ref="I18" r:id="rId9"/>
    <hyperlink ref="I19" r:id="rId10"/>
    <hyperlink ref="I21" r:id="rId11"/>
    <hyperlink ref="I22" r:id="rId12"/>
    <hyperlink ref="I23" r:id="rId13"/>
    <hyperlink ref="I24" r:id="rId14"/>
    <hyperlink ref="I25" r:id="rId15"/>
    <hyperlink ref="I28" r:id="rId16"/>
  </hyperlinks>
  <pageMargins left="0.7" right="0.7" top="0.75" bottom="0.75" header="0.3" footer="0.3"/>
  <pageSetup paperSize="9" orientation="portrait" verticalDpi="0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April 2020</vt:lpstr>
      <vt:lpstr>May 2020</vt:lpstr>
      <vt:lpstr>June 2020 </vt:lpstr>
      <vt:lpstr>July 2020</vt:lpstr>
      <vt:lpstr>Aug 2020</vt:lpstr>
      <vt:lpstr>Sep 2020</vt:lpstr>
      <vt:lpstr>Oct 2020</vt:lpstr>
      <vt:lpstr>Nov 2020</vt:lpstr>
      <vt:lpstr>Dec 2020</vt:lpstr>
      <vt:lpstr>Jan 2021</vt:lpstr>
      <vt:lpstr>Feb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WELCOME</cp:lastModifiedBy>
  <cp:lastPrinted>2020-02-10T06:38:17Z</cp:lastPrinted>
  <dcterms:created xsi:type="dcterms:W3CDTF">2019-09-04T05:18:54Z</dcterms:created>
  <dcterms:modified xsi:type="dcterms:W3CDTF">2021-07-07T09:02:59Z</dcterms:modified>
</cp:coreProperties>
</file>