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Nov.2021" sheetId="2" r:id="rId1"/>
  </sheets>
  <calcPr calcId="124519"/>
</workbook>
</file>

<file path=xl/calcChain.xml><?xml version="1.0" encoding="utf-8"?>
<calcChain xmlns="http://schemas.openxmlformats.org/spreadsheetml/2006/main">
  <c r="Q22" i="2"/>
  <c r="R22" s="1"/>
  <c r="O22"/>
  <c r="Q21"/>
  <c r="R21" s="1"/>
  <c r="O21"/>
  <c r="Q20"/>
  <c r="R20" s="1"/>
  <c r="O20"/>
  <c r="Q19"/>
  <c r="O19"/>
  <c r="R19" s="1"/>
  <c r="Q18"/>
  <c r="R18" s="1"/>
  <c r="O18"/>
  <c r="Q17"/>
  <c r="O17"/>
  <c r="R17" s="1"/>
  <c r="Q16"/>
  <c r="R16" s="1"/>
  <c r="O16"/>
  <c r="Q15"/>
  <c r="O15"/>
  <c r="R15" s="1"/>
  <c r="J15"/>
  <c r="Q14"/>
  <c r="O14"/>
  <c r="R14" s="1"/>
  <c r="Q13"/>
  <c r="R13" s="1"/>
  <c r="O13"/>
  <c r="Q12"/>
  <c r="O12"/>
  <c r="R12" s="1"/>
  <c r="Q11"/>
  <c r="R11" s="1"/>
  <c r="O11"/>
  <c r="Q10"/>
  <c r="O10"/>
  <c r="R10" s="1"/>
  <c r="Q9"/>
  <c r="R9" s="1"/>
  <c r="O9"/>
  <c r="Q8"/>
  <c r="O8"/>
  <c r="R8" s="1"/>
  <c r="Q7"/>
  <c r="R7" s="1"/>
  <c r="O7"/>
  <c r="Q6"/>
  <c r="O6"/>
  <c r="R6" s="1"/>
  <c r="Q5"/>
  <c r="R5" s="1"/>
  <c r="O5"/>
  <c r="Q4"/>
  <c r="O4"/>
  <c r="R4" s="1"/>
  <c r="Q3"/>
  <c r="R3" s="1"/>
  <c r="O3"/>
</calcChain>
</file>

<file path=xl/sharedStrings.xml><?xml version="1.0" encoding="utf-8"?>
<sst xmlns="http://schemas.openxmlformats.org/spreadsheetml/2006/main" count="147" uniqueCount="125">
  <si>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</si>
  <si>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</si>
  <si>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</si>
  <si>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</si>
  <si>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</si>
  <si>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</si>
  <si>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</si>
  <si>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</si>
  <si>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</si>
  <si>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</si>
  <si>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</si>
  <si>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</si>
  <si>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</si>
  <si>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</si>
  <si>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</si>
  <si>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</si>
  <si>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</si>
  <si>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</si>
  <si>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</si>
  <si>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Providing, Operating &amp; Maintaining of 01 no. 32 seater capacity Bus and 01 no. 19 seater Bus on hire basis for various activities at OOT, Vadinar for a period of three years</t>
  </si>
  <si>
    <t>M/s. New Divya Tours &amp; Travels</t>
  </si>
  <si>
    <t>24AAFPZ9590B1ZC</t>
  </si>
  <si>
    <t>8, Digvijay Plot, Lakhota Talav, Jamnagar - 361005</t>
  </si>
  <si>
    <t>2677601, 9824501110</t>
  </si>
  <si>
    <t>23rd &amp; Final Bill</t>
  </si>
  <si>
    <t xml:space="preserve">As the party haave submitted false documents towards insurance of vehicles, tender has been terminated and proposal to release / recovery of SD is under process. </t>
  </si>
  <si>
    <t>Operation &amp; Maintenance of water treatment plant and supply system at Port Colony Vadinar for 02 Years.</t>
  </si>
  <si>
    <t>M/s. AMS Enterprise</t>
  </si>
  <si>
    <t>24BGXPS8271B2ZV</t>
  </si>
  <si>
    <t>Sikka, Dist. Jamnagar-361140</t>
  </si>
  <si>
    <t>'9328108039/ 9376515989</t>
  </si>
  <si>
    <t xml:space="preserve">amsenterprise.jamnagar@gmail.com </t>
  </si>
  <si>
    <t>Delayed for want of GST challan and other labour payment documents.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</si>
  <si>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</si>
  <si>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</si>
  <si>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</si>
  <si>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</si>
  <si>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</si>
  <si>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</si>
  <si>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</si>
  <si>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</si>
  <si>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</si>
  <si>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</si>
  <si>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</si>
  <si>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</si>
  <si>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r>
      <t xml:space="preserve">Hiring of 01 no. 60 T BP Tug on Charter/Rate per day for the period of 10 years extendable further by one year - </t>
    </r>
    <r>
      <rPr>
        <b/>
        <sz val="11"/>
        <rFont val="Arial Narrow"/>
        <family val="2"/>
      </rPr>
      <t>Tug Lotus Star</t>
    </r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</si>
  <si>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</si>
  <si>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</si>
  <si>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</si>
  <si>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</si>
  <si>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</si>
  <si>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Disha / Tug Vihaan</t>
    </r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</si>
  <si>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</si>
  <si>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</si>
  <si>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</si>
  <si>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</si>
  <si>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</si>
  <si>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</si>
  <si>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rFont val="Arial Narrow"/>
        <family val="2"/>
      </rPr>
      <t>Tug Empire</t>
    </r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</si>
  <si>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</si>
  <si>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</si>
  <si>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</si>
  <si>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</si>
  <si>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</si>
  <si>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Providing Operating and Maintaining of 01 AC sedan Car and 01 No. 7 seater SU Vehicle on hire basis for various activities at OOT, Vadinar for the period of three years.</t>
  </si>
  <si>
    <t>M/s. Bapa Sitaram Entperise</t>
  </si>
  <si>
    <t>24AGNPJ3268J273</t>
  </si>
  <si>
    <t>At: Vadinar - 361010, Khambhalia [Tal.], Devbhumi Dwarka [Dist.]</t>
  </si>
  <si>
    <t>9925303281 / 7600909999</t>
  </si>
  <si>
    <t>bapasitaram764@gmail.com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</si>
  <si>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Ocean Pride</t>
    </r>
  </si>
  <si>
    <t>19th RA Bill</t>
  </si>
  <si>
    <t>Running and Maintaining of guest house at port colony OOT, Vadinar for the period of two years</t>
  </si>
  <si>
    <t xml:space="preserve">M/s Kitchen Tel Hospitality Services </t>
  </si>
  <si>
    <t>24ADAPH4973L1ZF</t>
  </si>
  <si>
    <t>Plot No. 134, Virpurdham Society, Arambhda, Dev Bhoomi Dwarka - 361345</t>
  </si>
  <si>
    <t>kthsvj@gmail.com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</si>
  <si>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</si>
  <si>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</si>
  <si>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</si>
  <si>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</si>
  <si>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</si>
  <si>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</si>
  <si>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AMC for RM of sanitation and underground drainage system in port colony at Vadinar for 02 years</t>
  </si>
  <si>
    <t>M/s. K K Enterprise</t>
  </si>
  <si>
    <t>24ABMPD2884L3ZB</t>
  </si>
  <si>
    <t>Near Primary School, Vankarvas, Vadinar Dhar - 361010, Devbhumi Dwarka</t>
  </si>
  <si>
    <t>9879333644 / 8511561523</t>
  </si>
  <si>
    <t>kkenterprise72@gmail.com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</si>
  <si>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</si>
  <si>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</si>
  <si>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</si>
  <si>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</si>
  <si>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</si>
  <si>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</si>
  <si>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Purchase of power for Colony and Jetty.</t>
  </si>
  <si>
    <t>PGVCL</t>
  </si>
  <si>
    <t xml:space="preserve">Providing, operating and maintaining of 02 nos. AC Hatchback cars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</si>
  <si>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</si>
  <si>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</si>
  <si>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</si>
  <si>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</si>
  <si>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</si>
  <si>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20th RA Bill</t>
  </si>
  <si>
    <t xml:space="preserve">Providing, operating and maintaining of 02 nos. 32 seater bus and 01 no 19 seaster bus for various aactivities at OOT, Vadinar for the period of three years </t>
  </si>
  <si>
    <t>Providing , operating &amp; maintaining of 02 nos. TATA winger AC ambulance at OOT, Vadinar for the period of three years</t>
  </si>
  <si>
    <t xml:space="preserve">RM of Arboriculture work in Port Colony , Vadinar for the period of 02 years </t>
  </si>
  <si>
    <t>M/s. Jay Chamunda Enterprsie</t>
  </si>
  <si>
    <t>24AARPG0129P2ZG</t>
  </si>
  <si>
    <t>Opp. K.P.T. Colony, Vadinar - 361010 Dist. : Jamnagar</t>
  </si>
  <si>
    <t>9th RA Bill</t>
  </si>
  <si>
    <t>16th RA Bill</t>
  </si>
  <si>
    <t>Details of Bills received in OOT, Vadinar Nov.2021</t>
  </si>
  <si>
    <t>17th RA Bill</t>
  </si>
  <si>
    <t>34th RA Bill</t>
  </si>
  <si>
    <t>42th RA Bill</t>
  </si>
  <si>
    <t>59th Bill</t>
  </si>
  <si>
    <t>20 th RA Bill</t>
  </si>
  <si>
    <t>59th RA Bill</t>
  </si>
  <si>
    <t>35th RA Bills</t>
  </si>
  <si>
    <t>23 rd RA Bill</t>
  </si>
  <si>
    <t>Nov.2021</t>
  </si>
  <si>
    <t>22th RA Bill</t>
  </si>
  <si>
    <t>8h RA Bill</t>
  </si>
  <si>
    <t>21h RA Bill</t>
  </si>
</sst>
</file>

<file path=xl/styles.xml><?xml version="1.0" encoding="utf-8"?>
<styleSheet xmlns="http://schemas.openxmlformats.org/spreadsheetml/2006/main">
  <numFmts count="2">
    <numFmt numFmtId="164" formatCode="[$-14009]dd/mm/yyyy;@"/>
    <numFmt numFmtId="165" formatCode="_ * #,##0.00_ ;_ * \-#,##0.00_ ;_ * &quot;-&quot;??_ ;_ @_ "/>
  </numFmts>
  <fonts count="12"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theme="10"/>
      <name val="Arial Narrow"/>
      <family val="2"/>
    </font>
    <font>
      <b/>
      <sz val="11"/>
      <name val="Arial Narrow"/>
      <family val="2"/>
    </font>
    <font>
      <u/>
      <sz val="11"/>
      <color theme="10"/>
      <name val="Arial Narrow"/>
      <family val="2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38">
    <xf numFmtId="0" fontId="0" fillId="0" borderId="0" xfId="0"/>
    <xf numFmtId="0" fontId="2" fillId="0" borderId="4" xfId="0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/>
    <xf numFmtId="0" fontId="6" fillId="0" borderId="4" xfId="1" applyFont="1" applyBorder="1" applyAlignment="1">
      <alignment vertical="top" wrapText="1"/>
    </xf>
    <xf numFmtId="164" fontId="2" fillId="0" borderId="4" xfId="2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17" fontId="2" fillId="0" borderId="4" xfId="0" applyNumberFormat="1" applyFont="1" applyFill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0" fillId="0" borderId="4" xfId="0" applyBorder="1"/>
    <xf numFmtId="0" fontId="4" fillId="0" borderId="4" xfId="0" applyFont="1" applyBorder="1" applyAlignment="1">
      <alignment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6" fillId="0" borderId="4" xfId="1" applyFont="1" applyBorder="1" applyAlignment="1" applyProtection="1">
      <alignment vertical="top" wrapText="1"/>
    </xf>
    <xf numFmtId="0" fontId="4" fillId="0" borderId="4" xfId="0" quotePrefix="1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10" fillId="0" borderId="4" xfId="1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/>
    </xf>
    <xf numFmtId="0" fontId="2" fillId="0" borderId="4" xfId="2" applyFont="1" applyFill="1" applyBorder="1" applyAlignment="1">
      <alignment horizontal="left" vertical="top" wrapText="1"/>
    </xf>
    <xf numFmtId="0" fontId="6" fillId="0" borderId="4" xfId="1" applyFont="1" applyBorder="1" applyAlignment="1" applyProtection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vertical="top" wrapText="1"/>
    </xf>
    <xf numFmtId="0" fontId="2" fillId="0" borderId="4" xfId="2" applyNumberFormat="1" applyFont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</cellXfs>
  <cellStyles count="4">
    <cellStyle name="Comma 2" xfId="3"/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kenterprise72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anagement@polestarmaritime.com" TargetMode="External"/><Relationship Id="rId7" Type="http://schemas.openxmlformats.org/officeDocument/2006/relationships/hyperlink" Target="mailto:kthsvj@gmail.com" TargetMode="External"/><Relationship Id="rId12" Type="http://schemas.openxmlformats.org/officeDocument/2006/relationships/hyperlink" Target="mailto:safaritravel11@yahoo.in" TargetMode="External"/><Relationship Id="rId2" Type="http://schemas.openxmlformats.org/officeDocument/2006/relationships/hyperlink" Target="mailto:shipping@sadhav.com" TargetMode="External"/><Relationship Id="rId1" Type="http://schemas.openxmlformats.org/officeDocument/2006/relationships/hyperlink" Target="mailto:amsenterprise.jamnagar@gmail.com" TargetMode="External"/><Relationship Id="rId6" Type="http://schemas.openxmlformats.org/officeDocument/2006/relationships/hyperlink" Target="mailto:rojam@oceansparkle.in" TargetMode="External"/><Relationship Id="rId11" Type="http://schemas.openxmlformats.org/officeDocument/2006/relationships/hyperlink" Target="mailto:safaritravel11@yahoo.in" TargetMode="External"/><Relationship Id="rId5" Type="http://schemas.openxmlformats.org/officeDocument/2006/relationships/hyperlink" Target="mailto:bapasitaram764@gmail.com" TargetMode="External"/><Relationship Id="rId10" Type="http://schemas.openxmlformats.org/officeDocument/2006/relationships/hyperlink" Target="mailto:safaritravel11@yahoo.in" TargetMode="External"/><Relationship Id="rId4" Type="http://schemas.openxmlformats.org/officeDocument/2006/relationships/hyperlink" Target="mailto:rojam@oceansparkle.in" TargetMode="External"/><Relationship Id="rId9" Type="http://schemas.openxmlformats.org/officeDocument/2006/relationships/hyperlink" Target="mailto:navigation@aeromarine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topLeftCell="C17" workbookViewId="0">
      <pane ySplit="1950" activePane="bottomLeft"/>
      <selection activeCell="S5" sqref="S5"/>
      <selection pane="bottomLeft" activeCell="S20" sqref="S20"/>
    </sheetView>
  </sheetViews>
  <sheetFormatPr defaultRowHeight="15"/>
  <cols>
    <col min="1" max="1" width="3.42578125" customWidth="1"/>
    <col min="2" max="2" width="30.85546875" customWidth="1"/>
    <col min="3" max="3" width="9.5703125" customWidth="1"/>
    <col min="7" max="8" width="11" bestFit="1" customWidth="1"/>
    <col min="10" max="10" width="12.140625" bestFit="1" customWidth="1"/>
    <col min="11" max="11" width="9.85546875" bestFit="1" customWidth="1"/>
    <col min="12" max="12" width="10.140625" customWidth="1"/>
    <col min="13" max="14" width="10.140625" bestFit="1" customWidth="1"/>
    <col min="15" max="15" width="9.85546875" bestFit="1" customWidth="1"/>
    <col min="16" max="16" width="10.140625" customWidth="1"/>
    <col min="19" max="19" width="23.5703125" customWidth="1"/>
  </cols>
  <sheetData>
    <row r="1" spans="1:19" ht="16.5">
      <c r="A1" s="34" t="s">
        <v>112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</row>
    <row r="2" spans="1:19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1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3" t="s">
        <v>15</v>
      </c>
      <c r="Q2" s="4" t="s">
        <v>16</v>
      </c>
      <c r="R2" s="4" t="s">
        <v>17</v>
      </c>
      <c r="S2" s="1" t="s">
        <v>18</v>
      </c>
    </row>
    <row r="3" spans="1:19" ht="120">
      <c r="A3" s="5">
        <v>1</v>
      </c>
      <c r="B3" s="5" t="s">
        <v>19</v>
      </c>
      <c r="C3" s="1" t="s">
        <v>20</v>
      </c>
      <c r="D3" s="1" t="s">
        <v>21</v>
      </c>
      <c r="E3" s="6" t="s">
        <v>22</v>
      </c>
      <c r="F3" s="7">
        <v>361005</v>
      </c>
      <c r="G3" s="8" t="s">
        <v>23</v>
      </c>
      <c r="H3" s="1"/>
      <c r="I3" s="1"/>
      <c r="J3" s="7">
        <v>194238</v>
      </c>
      <c r="K3" s="7" t="s">
        <v>24</v>
      </c>
      <c r="L3" s="3">
        <v>44186</v>
      </c>
      <c r="M3" s="3">
        <v>44194</v>
      </c>
      <c r="N3" s="3"/>
      <c r="O3" s="7">
        <f>(N3-M3)</f>
        <v>-44194</v>
      </c>
      <c r="P3" s="3"/>
      <c r="Q3" s="7">
        <f>(P3-N3)</f>
        <v>0</v>
      </c>
      <c r="R3" s="7">
        <f>SUM(Q3,O3)</f>
        <v>-44194</v>
      </c>
      <c r="S3" s="9" t="s">
        <v>25</v>
      </c>
    </row>
    <row r="4" spans="1:19" ht="66">
      <c r="A4" s="37">
        <v>2</v>
      </c>
      <c r="B4" s="7" t="s">
        <v>26</v>
      </c>
      <c r="C4" s="7" t="s">
        <v>27</v>
      </c>
      <c r="D4" s="10" t="s">
        <v>28</v>
      </c>
      <c r="E4" s="10" t="s">
        <v>29</v>
      </c>
      <c r="F4" s="11">
        <v>361140</v>
      </c>
      <c r="G4" s="10" t="s">
        <v>30</v>
      </c>
      <c r="H4" s="12"/>
      <c r="I4" s="13" t="s">
        <v>31</v>
      </c>
      <c r="J4" s="7">
        <v>84900</v>
      </c>
      <c r="K4" s="3" t="s">
        <v>71</v>
      </c>
      <c r="L4" s="3">
        <v>44509</v>
      </c>
      <c r="M4" s="14">
        <v>44510</v>
      </c>
      <c r="N4" s="14">
        <v>44520</v>
      </c>
      <c r="O4" s="7">
        <f t="shared" ref="O4" si="0">(N4-M4)</f>
        <v>10</v>
      </c>
      <c r="P4" s="3">
        <v>44524</v>
      </c>
      <c r="Q4" s="7">
        <f t="shared" ref="Q4" si="1">P4-N4</f>
        <v>4</v>
      </c>
      <c r="R4" s="7">
        <f t="shared" ref="R4" si="2">Q4+O4</f>
        <v>14</v>
      </c>
      <c r="S4" s="7"/>
    </row>
    <row r="5" spans="1:19" ht="49.5">
      <c r="A5" s="37">
        <v>3</v>
      </c>
      <c r="B5" s="15" t="s">
        <v>33</v>
      </c>
      <c r="C5" s="15" t="s">
        <v>34</v>
      </c>
      <c r="D5" s="15"/>
      <c r="E5" s="15" t="s">
        <v>35</v>
      </c>
      <c r="F5" s="15"/>
      <c r="G5" s="15"/>
      <c r="H5" s="15"/>
      <c r="I5" s="15"/>
      <c r="J5" s="7">
        <v>24095</v>
      </c>
      <c r="K5" s="15" t="s">
        <v>113</v>
      </c>
      <c r="L5" s="3">
        <v>44503</v>
      </c>
      <c r="M5" s="3">
        <v>44504</v>
      </c>
      <c r="N5" s="3">
        <v>44505</v>
      </c>
      <c r="O5" s="7">
        <f>(N5-M5)</f>
        <v>1</v>
      </c>
      <c r="P5" s="3">
        <v>44506</v>
      </c>
      <c r="Q5" s="7">
        <f>P5-N5</f>
        <v>1</v>
      </c>
      <c r="R5" s="7">
        <f>Q5+O5</f>
        <v>2</v>
      </c>
      <c r="S5" s="1"/>
    </row>
    <row r="6" spans="1:19" ht="181.5">
      <c r="A6" s="37">
        <v>4</v>
      </c>
      <c r="B6" s="1" t="s">
        <v>36</v>
      </c>
      <c r="C6" s="1" t="s">
        <v>37</v>
      </c>
      <c r="D6" s="1"/>
      <c r="E6" s="10" t="s">
        <v>38</v>
      </c>
      <c r="F6" s="1">
        <v>361008</v>
      </c>
      <c r="G6" s="8"/>
      <c r="H6" s="1"/>
      <c r="I6" s="6"/>
      <c r="J6" s="7">
        <v>17000</v>
      </c>
      <c r="K6" s="16">
        <v>44501</v>
      </c>
      <c r="L6" s="3">
        <v>44501</v>
      </c>
      <c r="M6" s="3">
        <v>44502</v>
      </c>
      <c r="N6" s="3">
        <v>44502</v>
      </c>
      <c r="O6" s="7">
        <f t="shared" ref="O6:O15" si="3">(N6-M6)</f>
        <v>0</v>
      </c>
      <c r="P6" s="3">
        <v>44505</v>
      </c>
      <c r="Q6" s="7">
        <f t="shared" ref="Q6:Q18" si="4">P6-N6</f>
        <v>3</v>
      </c>
      <c r="R6" s="7">
        <f t="shared" ref="R6:R18" si="5">Q6+O6</f>
        <v>3</v>
      </c>
      <c r="S6" s="7"/>
    </row>
    <row r="7" spans="1:19" ht="115.5">
      <c r="A7" s="37">
        <v>5</v>
      </c>
      <c r="B7" s="1" t="s">
        <v>39</v>
      </c>
      <c r="C7" s="1" t="s">
        <v>40</v>
      </c>
      <c r="D7" s="1" t="s">
        <v>41</v>
      </c>
      <c r="E7" s="1" t="s">
        <v>42</v>
      </c>
      <c r="F7" s="1">
        <v>400009</v>
      </c>
      <c r="G7" s="1" t="s">
        <v>43</v>
      </c>
      <c r="H7" s="1"/>
      <c r="I7" s="17" t="s">
        <v>44</v>
      </c>
      <c r="J7" s="1">
        <v>1058709</v>
      </c>
      <c r="K7" s="1" t="s">
        <v>114</v>
      </c>
      <c r="L7" s="3">
        <v>44501</v>
      </c>
      <c r="M7" s="3">
        <v>44501</v>
      </c>
      <c r="N7" s="3">
        <v>44510</v>
      </c>
      <c r="O7" s="7">
        <f t="shared" si="3"/>
        <v>9</v>
      </c>
      <c r="P7" s="3">
        <v>44515</v>
      </c>
      <c r="Q7" s="7">
        <f t="shared" si="4"/>
        <v>5</v>
      </c>
      <c r="R7" s="7">
        <f t="shared" si="5"/>
        <v>14</v>
      </c>
      <c r="S7" s="18"/>
    </row>
    <row r="8" spans="1:19" ht="132">
      <c r="A8" s="37">
        <v>6</v>
      </c>
      <c r="B8" s="5" t="s">
        <v>45</v>
      </c>
      <c r="C8" s="19" t="s">
        <v>46</v>
      </c>
      <c r="D8" s="19" t="s">
        <v>47</v>
      </c>
      <c r="E8" s="19" t="s">
        <v>48</v>
      </c>
      <c r="F8" s="20">
        <v>400021</v>
      </c>
      <c r="G8" s="19" t="s">
        <v>49</v>
      </c>
      <c r="H8" s="21"/>
      <c r="I8" s="22" t="s">
        <v>50</v>
      </c>
      <c r="J8" s="7">
        <v>58745000</v>
      </c>
      <c r="K8" s="14" t="s">
        <v>115</v>
      </c>
      <c r="L8" s="14">
        <v>44501</v>
      </c>
      <c r="M8" s="14">
        <v>44502</v>
      </c>
      <c r="N8" s="3">
        <v>44510</v>
      </c>
      <c r="O8" s="7">
        <f t="shared" si="3"/>
        <v>8</v>
      </c>
      <c r="P8" s="3">
        <v>44515</v>
      </c>
      <c r="Q8" s="7">
        <f t="shared" si="4"/>
        <v>5</v>
      </c>
      <c r="R8" s="7">
        <f t="shared" si="5"/>
        <v>13</v>
      </c>
      <c r="S8" s="9"/>
    </row>
    <row r="9" spans="1:19" ht="165">
      <c r="A9" s="5">
        <v>7</v>
      </c>
      <c r="B9" s="15" t="s">
        <v>51</v>
      </c>
      <c r="C9" s="7" t="s">
        <v>52</v>
      </c>
      <c r="D9" s="1" t="s">
        <v>53</v>
      </c>
      <c r="E9" s="23" t="s">
        <v>54</v>
      </c>
      <c r="F9" s="11">
        <v>400001</v>
      </c>
      <c r="G9" s="23" t="s">
        <v>55</v>
      </c>
      <c r="H9" s="11"/>
      <c r="I9" s="19" t="s">
        <v>56</v>
      </c>
      <c r="J9" s="1">
        <v>5292165</v>
      </c>
      <c r="K9" s="33" t="s">
        <v>116</v>
      </c>
      <c r="L9" s="3">
        <v>44501</v>
      </c>
      <c r="M9" s="3">
        <v>44515</v>
      </c>
      <c r="N9" s="14">
        <v>44518</v>
      </c>
      <c r="O9" s="7">
        <f t="shared" si="3"/>
        <v>3</v>
      </c>
      <c r="P9" s="3">
        <v>44520</v>
      </c>
      <c r="Q9" s="7">
        <f t="shared" si="4"/>
        <v>2</v>
      </c>
      <c r="R9" s="7">
        <f t="shared" si="5"/>
        <v>5</v>
      </c>
      <c r="S9" s="18"/>
    </row>
    <row r="10" spans="1:19" ht="165">
      <c r="A10" s="37">
        <v>8</v>
      </c>
      <c r="B10" s="15" t="s">
        <v>57</v>
      </c>
      <c r="C10" s="7" t="s">
        <v>52</v>
      </c>
      <c r="D10" s="11" t="s">
        <v>53</v>
      </c>
      <c r="E10" s="23" t="s">
        <v>54</v>
      </c>
      <c r="F10" s="11">
        <v>400001</v>
      </c>
      <c r="G10" s="23" t="s">
        <v>55</v>
      </c>
      <c r="H10" s="11"/>
      <c r="I10" s="19" t="s">
        <v>56</v>
      </c>
      <c r="J10" s="7">
        <v>6569100</v>
      </c>
      <c r="K10" s="7" t="s">
        <v>117</v>
      </c>
      <c r="L10" s="3">
        <v>44515</v>
      </c>
      <c r="M10" s="3">
        <v>44515</v>
      </c>
      <c r="N10" s="3">
        <v>44518</v>
      </c>
      <c r="O10" s="7">
        <f t="shared" si="3"/>
        <v>3</v>
      </c>
      <c r="P10" s="3">
        <v>44520</v>
      </c>
      <c r="Q10" s="7">
        <f t="shared" si="4"/>
        <v>2</v>
      </c>
      <c r="R10" s="7">
        <f t="shared" si="5"/>
        <v>5</v>
      </c>
      <c r="S10" s="18"/>
    </row>
    <row r="11" spans="1:19" ht="165">
      <c r="A11" s="37">
        <v>9</v>
      </c>
      <c r="B11" s="15" t="s">
        <v>58</v>
      </c>
      <c r="C11" s="24" t="s">
        <v>59</v>
      </c>
      <c r="D11" s="1" t="s">
        <v>60</v>
      </c>
      <c r="E11" s="20" t="s">
        <v>61</v>
      </c>
      <c r="F11" s="20">
        <v>361002</v>
      </c>
      <c r="G11" s="20" t="s">
        <v>62</v>
      </c>
      <c r="H11" s="1"/>
      <c r="I11" s="25" t="s">
        <v>63</v>
      </c>
      <c r="J11" s="1">
        <v>5412600</v>
      </c>
      <c r="K11" s="1" t="s">
        <v>118</v>
      </c>
      <c r="L11" s="14">
        <v>44510</v>
      </c>
      <c r="M11" s="14">
        <v>44512</v>
      </c>
      <c r="N11" s="3">
        <v>44516</v>
      </c>
      <c r="O11" s="7">
        <f t="shared" si="3"/>
        <v>4</v>
      </c>
      <c r="P11" s="3">
        <v>44480</v>
      </c>
      <c r="Q11" s="26">
        <f t="shared" si="4"/>
        <v>-36</v>
      </c>
      <c r="R11" s="7">
        <f t="shared" si="5"/>
        <v>-32</v>
      </c>
      <c r="S11" s="9"/>
    </row>
    <row r="12" spans="1:19" ht="132">
      <c r="A12" s="37">
        <v>10</v>
      </c>
      <c r="B12" s="5" t="s">
        <v>64</v>
      </c>
      <c r="C12" s="6" t="s">
        <v>65</v>
      </c>
      <c r="D12" s="1" t="s">
        <v>66</v>
      </c>
      <c r="E12" s="1" t="s">
        <v>67</v>
      </c>
      <c r="F12" s="27">
        <v>361010</v>
      </c>
      <c r="G12" s="1" t="s">
        <v>68</v>
      </c>
      <c r="H12" s="1"/>
      <c r="I12" s="28" t="s">
        <v>69</v>
      </c>
      <c r="J12" s="1">
        <v>87150</v>
      </c>
      <c r="K12" s="1" t="s">
        <v>119</v>
      </c>
      <c r="L12" s="3">
        <v>44510</v>
      </c>
      <c r="M12" s="3">
        <v>44510</v>
      </c>
      <c r="N12" s="3">
        <v>44516</v>
      </c>
      <c r="O12" s="7">
        <f t="shared" si="3"/>
        <v>6</v>
      </c>
      <c r="P12" s="3">
        <v>44518</v>
      </c>
      <c r="Q12" s="7">
        <f t="shared" si="4"/>
        <v>2</v>
      </c>
      <c r="R12" s="7">
        <f t="shared" si="5"/>
        <v>8</v>
      </c>
      <c r="S12" s="9"/>
    </row>
    <row r="13" spans="1:19" ht="264.75" customHeight="1">
      <c r="A13" s="37">
        <v>11</v>
      </c>
      <c r="B13" s="15" t="s">
        <v>70</v>
      </c>
      <c r="C13" s="24" t="s">
        <v>59</v>
      </c>
      <c r="D13" s="20" t="s">
        <v>60</v>
      </c>
      <c r="E13" s="20" t="s">
        <v>61</v>
      </c>
      <c r="F13" s="20">
        <v>361002</v>
      </c>
      <c r="G13" s="20" t="s">
        <v>62</v>
      </c>
      <c r="H13" s="20"/>
      <c r="I13" s="25" t="s">
        <v>63</v>
      </c>
      <c r="J13" s="20">
        <v>6696000</v>
      </c>
      <c r="K13" s="20" t="s">
        <v>103</v>
      </c>
      <c r="L13" s="14">
        <v>44501</v>
      </c>
      <c r="M13" s="14">
        <v>44507</v>
      </c>
      <c r="N13" s="14">
        <v>44511</v>
      </c>
      <c r="O13" s="7">
        <f t="shared" si="3"/>
        <v>4</v>
      </c>
      <c r="P13" s="3">
        <v>44520</v>
      </c>
      <c r="Q13" s="7">
        <f t="shared" si="4"/>
        <v>9</v>
      </c>
      <c r="R13" s="7">
        <f t="shared" si="5"/>
        <v>13</v>
      </c>
      <c r="S13" s="9"/>
    </row>
    <row r="14" spans="1:19" ht="148.5">
      <c r="A14" s="32">
        <v>12</v>
      </c>
      <c r="B14" s="7" t="s">
        <v>72</v>
      </c>
      <c r="C14" s="1" t="s">
        <v>73</v>
      </c>
      <c r="D14" s="10" t="s">
        <v>74</v>
      </c>
      <c r="E14" s="10" t="s">
        <v>75</v>
      </c>
      <c r="F14" s="1">
        <v>361345</v>
      </c>
      <c r="G14" s="29">
        <v>196515</v>
      </c>
      <c r="H14" s="18"/>
      <c r="I14" s="17" t="s">
        <v>76</v>
      </c>
      <c r="J14" s="7">
        <v>196515</v>
      </c>
      <c r="K14" s="7" t="s">
        <v>120</v>
      </c>
      <c r="L14" s="3">
        <v>44502</v>
      </c>
      <c r="M14" s="14">
        <v>44502</v>
      </c>
      <c r="N14" s="14">
        <v>44502</v>
      </c>
      <c r="O14" s="7">
        <f t="shared" si="3"/>
        <v>0</v>
      </c>
      <c r="P14" s="3">
        <v>44505</v>
      </c>
      <c r="Q14" s="7">
        <f t="shared" si="4"/>
        <v>3</v>
      </c>
      <c r="R14" s="7">
        <f t="shared" si="5"/>
        <v>3</v>
      </c>
      <c r="S14" s="9" t="s">
        <v>32</v>
      </c>
    </row>
    <row r="15" spans="1:19" ht="165">
      <c r="A15" s="37">
        <v>13</v>
      </c>
      <c r="B15" s="1" t="s">
        <v>77</v>
      </c>
      <c r="C15" s="1" t="s">
        <v>78</v>
      </c>
      <c r="D15" s="30" t="s">
        <v>79</v>
      </c>
      <c r="E15" s="23" t="s">
        <v>80</v>
      </c>
      <c r="F15" s="1">
        <v>390002</v>
      </c>
      <c r="G15" s="30" t="s">
        <v>81</v>
      </c>
      <c r="H15" s="12"/>
      <c r="I15" s="22" t="s">
        <v>82</v>
      </c>
      <c r="J15" s="1">
        <f>463749+1</f>
        <v>463750</v>
      </c>
      <c r="K15" s="1" t="s">
        <v>71</v>
      </c>
      <c r="L15" s="3">
        <v>44510</v>
      </c>
      <c r="M15" s="3">
        <v>44510</v>
      </c>
      <c r="N15" s="3">
        <v>44517</v>
      </c>
      <c r="O15" s="7">
        <f t="shared" si="3"/>
        <v>7</v>
      </c>
      <c r="P15" s="3">
        <v>44520</v>
      </c>
      <c r="Q15" s="7">
        <f t="shared" si="4"/>
        <v>3</v>
      </c>
      <c r="R15" s="7">
        <f t="shared" si="5"/>
        <v>10</v>
      </c>
      <c r="S15" s="7"/>
    </row>
    <row r="16" spans="1:19" ht="148.5">
      <c r="A16" s="37">
        <v>16</v>
      </c>
      <c r="B16" s="5" t="s">
        <v>83</v>
      </c>
      <c r="C16" s="1" t="s">
        <v>84</v>
      </c>
      <c r="D16" s="29" t="s">
        <v>85</v>
      </c>
      <c r="E16" s="8" t="s">
        <v>86</v>
      </c>
      <c r="F16" s="1">
        <v>361010</v>
      </c>
      <c r="G16" s="23" t="s">
        <v>87</v>
      </c>
      <c r="H16" s="21"/>
      <c r="I16" s="22" t="s">
        <v>88</v>
      </c>
      <c r="J16" s="1">
        <v>107200</v>
      </c>
      <c r="K16" s="1" t="s">
        <v>111</v>
      </c>
      <c r="L16" s="3">
        <v>44520</v>
      </c>
      <c r="M16" s="3">
        <v>44521</v>
      </c>
      <c r="N16" s="3">
        <v>44528</v>
      </c>
      <c r="O16" s="31">
        <f t="shared" ref="O16:O17" si="6">N16-M16</f>
        <v>7</v>
      </c>
      <c r="P16" s="3">
        <v>44528</v>
      </c>
      <c r="Q16" s="7">
        <f t="shared" si="4"/>
        <v>0</v>
      </c>
      <c r="R16" s="7">
        <f t="shared" si="5"/>
        <v>7</v>
      </c>
      <c r="S16" s="9"/>
    </row>
    <row r="17" spans="1:19" ht="165">
      <c r="A17" s="37">
        <v>17</v>
      </c>
      <c r="B17" s="1" t="s">
        <v>89</v>
      </c>
      <c r="C17" s="1" t="s">
        <v>90</v>
      </c>
      <c r="D17" s="1" t="s">
        <v>91</v>
      </c>
      <c r="E17" s="1" t="s">
        <v>92</v>
      </c>
      <c r="F17" s="1">
        <v>400010</v>
      </c>
      <c r="G17" s="1" t="s">
        <v>93</v>
      </c>
      <c r="H17" s="1"/>
      <c r="I17" s="1" t="s">
        <v>94</v>
      </c>
      <c r="J17" s="1">
        <v>158333</v>
      </c>
      <c r="K17" s="1" t="s">
        <v>113</v>
      </c>
      <c r="L17" s="3">
        <v>44501</v>
      </c>
      <c r="M17" s="3">
        <v>44518</v>
      </c>
      <c r="N17" s="3">
        <v>44522</v>
      </c>
      <c r="O17" s="31">
        <f t="shared" si="6"/>
        <v>4</v>
      </c>
      <c r="P17" s="3">
        <v>44524</v>
      </c>
      <c r="Q17" s="7">
        <f t="shared" si="4"/>
        <v>2</v>
      </c>
      <c r="R17" s="7">
        <f t="shared" si="5"/>
        <v>6</v>
      </c>
      <c r="S17" s="18"/>
    </row>
    <row r="18" spans="1:19" ht="33">
      <c r="A18" s="37">
        <v>18</v>
      </c>
      <c r="B18" s="7" t="s">
        <v>95</v>
      </c>
      <c r="C18" s="1" t="s">
        <v>96</v>
      </c>
      <c r="D18" s="1"/>
      <c r="E18" s="6"/>
      <c r="F18" s="7"/>
      <c r="G18" s="8"/>
      <c r="H18" s="1"/>
      <c r="I18" s="1"/>
      <c r="J18" s="7">
        <v>278206</v>
      </c>
      <c r="K18" s="16" t="s">
        <v>121</v>
      </c>
      <c r="L18" s="3">
        <v>44522</v>
      </c>
      <c r="M18" s="3">
        <v>44523</v>
      </c>
      <c r="N18" s="3">
        <v>44525</v>
      </c>
      <c r="O18" s="7">
        <f t="shared" ref="O18:O22" si="7">(N18-M18)</f>
        <v>2</v>
      </c>
      <c r="P18" s="3">
        <v>44525</v>
      </c>
      <c r="Q18" s="7">
        <f t="shared" si="4"/>
        <v>0</v>
      </c>
      <c r="R18" s="7">
        <f t="shared" si="5"/>
        <v>2</v>
      </c>
      <c r="S18" s="18"/>
    </row>
    <row r="19" spans="1:19" ht="115.5">
      <c r="A19" s="5">
        <v>19</v>
      </c>
      <c r="B19" s="1" t="s">
        <v>97</v>
      </c>
      <c r="C19" s="1" t="s">
        <v>98</v>
      </c>
      <c r="D19" s="1" t="s">
        <v>99</v>
      </c>
      <c r="E19" s="6" t="s">
        <v>100</v>
      </c>
      <c r="F19" s="1">
        <v>388255</v>
      </c>
      <c r="G19" s="29" t="s">
        <v>101</v>
      </c>
      <c r="H19" s="1"/>
      <c r="I19" s="28" t="s">
        <v>102</v>
      </c>
      <c r="J19" s="1">
        <v>91777</v>
      </c>
      <c r="K19" s="1" t="s">
        <v>122</v>
      </c>
      <c r="L19" s="3">
        <v>44144</v>
      </c>
      <c r="M19" s="3">
        <v>44512</v>
      </c>
      <c r="N19" s="3">
        <v>44518</v>
      </c>
      <c r="O19" s="7">
        <f t="shared" si="7"/>
        <v>6</v>
      </c>
      <c r="P19" s="3">
        <v>44524</v>
      </c>
      <c r="Q19" s="7">
        <f>P19-N19</f>
        <v>6</v>
      </c>
      <c r="R19" s="7">
        <f>Q19+O19</f>
        <v>12</v>
      </c>
      <c r="S19" s="9"/>
    </row>
    <row r="20" spans="1:19" ht="115.5">
      <c r="A20" s="5">
        <v>20</v>
      </c>
      <c r="B20" s="1" t="s">
        <v>104</v>
      </c>
      <c r="C20" s="1" t="s">
        <v>98</v>
      </c>
      <c r="D20" s="1" t="s">
        <v>99</v>
      </c>
      <c r="E20" s="6" t="s">
        <v>100</v>
      </c>
      <c r="F20" s="1">
        <v>388255</v>
      </c>
      <c r="G20" s="29" t="s">
        <v>101</v>
      </c>
      <c r="H20" s="1"/>
      <c r="I20" s="28" t="s">
        <v>102</v>
      </c>
      <c r="J20" s="1">
        <v>446090</v>
      </c>
      <c r="K20" s="1" t="s">
        <v>123</v>
      </c>
      <c r="L20" s="3">
        <v>44516</v>
      </c>
      <c r="M20" s="3">
        <v>44518</v>
      </c>
      <c r="N20" s="3">
        <v>44520</v>
      </c>
      <c r="O20" s="7">
        <f t="shared" si="7"/>
        <v>2</v>
      </c>
      <c r="P20" s="3">
        <v>44525</v>
      </c>
      <c r="Q20" s="7">
        <f>P20-N20</f>
        <v>5</v>
      </c>
      <c r="R20" s="7">
        <f>Q20+O20</f>
        <v>7</v>
      </c>
      <c r="S20" s="9"/>
    </row>
    <row r="21" spans="1:19" ht="115.5">
      <c r="A21" s="5">
        <v>21</v>
      </c>
      <c r="B21" s="1" t="s">
        <v>105</v>
      </c>
      <c r="C21" s="1" t="s">
        <v>98</v>
      </c>
      <c r="D21" s="1" t="s">
        <v>99</v>
      </c>
      <c r="E21" s="6" t="s">
        <v>100</v>
      </c>
      <c r="F21" s="1">
        <v>388255</v>
      </c>
      <c r="G21" s="29" t="s">
        <v>101</v>
      </c>
      <c r="H21" s="1"/>
      <c r="I21" s="28" t="s">
        <v>102</v>
      </c>
      <c r="J21" s="1">
        <v>161111</v>
      </c>
      <c r="K21" s="1" t="s">
        <v>124</v>
      </c>
      <c r="L21" s="3">
        <v>44509</v>
      </c>
      <c r="M21" s="3">
        <v>44519</v>
      </c>
      <c r="N21" s="3">
        <v>44520</v>
      </c>
      <c r="O21" s="7">
        <f t="shared" si="7"/>
        <v>1</v>
      </c>
      <c r="P21" s="3">
        <v>44524</v>
      </c>
      <c r="Q21" s="7">
        <f t="shared" ref="Q21:Q22" si="8">P21-N21</f>
        <v>4</v>
      </c>
      <c r="R21" s="7">
        <f t="shared" ref="R21:R22" si="9">Q21+O21</f>
        <v>5</v>
      </c>
      <c r="S21" s="9"/>
    </row>
    <row r="22" spans="1:19" ht="115.5">
      <c r="A22" s="37">
        <v>22</v>
      </c>
      <c r="B22" s="5" t="s">
        <v>106</v>
      </c>
      <c r="C22" s="6" t="s">
        <v>107</v>
      </c>
      <c r="D22" s="1" t="s">
        <v>108</v>
      </c>
      <c r="E22" s="1" t="s">
        <v>109</v>
      </c>
      <c r="F22" s="27">
        <v>361010</v>
      </c>
      <c r="G22" s="1">
        <v>7698327858</v>
      </c>
      <c r="H22" s="1"/>
      <c r="I22" s="28"/>
      <c r="J22" s="1">
        <v>316695</v>
      </c>
      <c r="K22" s="1" t="s">
        <v>110</v>
      </c>
      <c r="L22" s="3">
        <v>44496</v>
      </c>
      <c r="M22" s="3">
        <v>44499</v>
      </c>
      <c r="N22" s="3">
        <v>44501</v>
      </c>
      <c r="O22" s="7">
        <f t="shared" si="7"/>
        <v>2</v>
      </c>
      <c r="P22" s="3">
        <v>44505</v>
      </c>
      <c r="Q22" s="7">
        <f t="shared" si="8"/>
        <v>4</v>
      </c>
      <c r="R22" s="7">
        <f t="shared" si="9"/>
        <v>6</v>
      </c>
      <c r="S22" s="18"/>
    </row>
    <row r="23" spans="1:19" ht="16.5">
      <c r="A23" s="32"/>
      <c r="B23" s="5"/>
      <c r="C23" s="6"/>
      <c r="D23" s="1"/>
      <c r="E23" s="1"/>
      <c r="F23" s="27"/>
      <c r="G23" s="1"/>
      <c r="H23" s="1"/>
      <c r="I23" s="28"/>
      <c r="J23" s="1"/>
      <c r="K23" s="1"/>
      <c r="L23" s="3"/>
      <c r="M23" s="3"/>
      <c r="N23" s="3"/>
      <c r="O23" s="7"/>
      <c r="P23" s="3"/>
      <c r="Q23" s="7"/>
      <c r="R23" s="7"/>
      <c r="S23" s="18"/>
    </row>
  </sheetData>
  <mergeCells count="1">
    <mergeCell ref="A1:S1"/>
  </mergeCells>
  <hyperlinks>
    <hyperlink ref="I4" r:id="rId1"/>
    <hyperlink ref="I7" r:id="rId2"/>
    <hyperlink ref="I8" r:id="rId3"/>
    <hyperlink ref="I11" r:id="rId4"/>
    <hyperlink ref="I12" r:id="rId5"/>
    <hyperlink ref="I13" r:id="rId6"/>
    <hyperlink ref="I14" r:id="rId7"/>
    <hyperlink ref="I16" r:id="rId8"/>
    <hyperlink ref="I17" r:id="rId9"/>
    <hyperlink ref="I19" r:id="rId10"/>
    <hyperlink ref="I21" r:id="rId11"/>
    <hyperlink ref="I20" r:id="rId12"/>
  </hyperlinks>
  <pageMargins left="0.7" right="0.7" top="0.75" bottom="0.75" header="0.3" footer="0.3"/>
  <pageSetup paperSize="9" orientation="portrait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2021-10-08T08:26:21Z</dcterms:created>
  <dcterms:modified xsi:type="dcterms:W3CDTF">2021-12-07T05:02:09Z</dcterms:modified>
</cp:coreProperties>
</file>