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6" i="1"/>
  <c r="R26" s="1"/>
  <c r="O26"/>
  <c r="Q24"/>
  <c r="O24"/>
  <c r="R24" s="1"/>
  <c r="Q23"/>
  <c r="R23" s="1"/>
  <c r="O23"/>
  <c r="Q22"/>
  <c r="O22"/>
  <c r="R22" s="1"/>
  <c r="Q21"/>
  <c r="R21" s="1"/>
  <c r="O21"/>
  <c r="Q20"/>
  <c r="O20"/>
  <c r="R20" s="1"/>
  <c r="Q19"/>
  <c r="R19" s="1"/>
  <c r="O19"/>
  <c r="Q18"/>
  <c r="O18"/>
  <c r="R18" s="1"/>
  <c r="Q17"/>
  <c r="R17" s="1"/>
  <c r="O17"/>
  <c r="Q16"/>
  <c r="O16"/>
  <c r="R16" s="1"/>
  <c r="Q15"/>
  <c r="R15" s="1"/>
  <c r="O15"/>
  <c r="Q14"/>
  <c r="O14"/>
  <c r="R14" s="1"/>
  <c r="J14"/>
  <c r="Q13"/>
  <c r="O13"/>
  <c r="R13" s="1"/>
  <c r="Q12"/>
  <c r="R12" s="1"/>
  <c r="O12"/>
  <c r="Q11"/>
  <c r="O11"/>
  <c r="R11" s="1"/>
  <c r="Q10"/>
  <c r="R10" s="1"/>
  <c r="O10"/>
  <c r="Q9"/>
  <c r="O9"/>
  <c r="R9" s="1"/>
  <c r="Q8"/>
  <c r="R8" s="1"/>
  <c r="O8"/>
  <c r="Q7"/>
  <c r="O7"/>
  <c r="R7" s="1"/>
  <c r="Q6"/>
  <c r="R6" s="1"/>
  <c r="O6"/>
  <c r="Q5"/>
  <c r="O5"/>
  <c r="R5" s="1"/>
  <c r="Q4"/>
  <c r="R4" s="1"/>
  <c r="O4"/>
  <c r="Q3"/>
  <c r="O3"/>
  <c r="R3" s="1"/>
</calcChain>
</file>

<file path=xl/sharedStrings.xml><?xml version="1.0" encoding="utf-8"?>
<sst xmlns="http://schemas.openxmlformats.org/spreadsheetml/2006/main" count="172" uniqueCount="143">
  <si>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</si>
  <si>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</si>
  <si>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</si>
  <si>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</si>
  <si>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</si>
  <si>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</si>
  <si>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</si>
  <si>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</si>
  <si>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</si>
  <si>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</si>
  <si>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</si>
  <si>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</si>
  <si>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</si>
  <si>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</si>
  <si>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</si>
  <si>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</si>
  <si>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</si>
  <si>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</si>
  <si>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</si>
  <si>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Operation &amp; Maintenance of water treatment plant and supply system at Port Colony Vadinar for 02 Years.</t>
  </si>
  <si>
    <t>M/s. AMS Enterprise</t>
  </si>
  <si>
    <t>24BGXPS8271B2ZV</t>
  </si>
  <si>
    <t>Sikka, Dist. Jamnagar-361140</t>
  </si>
  <si>
    <t>'9328108039/ 9376515989</t>
  </si>
  <si>
    <t xml:space="preserve">amsenterprise.jamnagar@gmail.com 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</si>
  <si>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</si>
  <si>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</si>
  <si>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</si>
  <si>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</si>
  <si>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</si>
  <si>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</si>
  <si>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</si>
  <si>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</si>
  <si>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</si>
  <si>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</si>
  <si>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</si>
  <si>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</si>
  <si>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</si>
  <si>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</si>
  <si>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</si>
  <si>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</si>
  <si>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</si>
  <si>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</si>
  <si>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</si>
  <si>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</si>
  <si>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</si>
  <si>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</si>
  <si>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</si>
  <si>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</si>
  <si>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</si>
  <si>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</si>
  <si>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</si>
  <si>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Providing Operating and Maintaining of 01 AC sedan Car and 01 No. 7 seater SU Vehicle on hire basis for various activities at OOT, Vadinar for the period of three years.</t>
  </si>
  <si>
    <t>M/s. Bapa Sitaram Entperise</t>
  </si>
  <si>
    <t>At: Vadinar - 361010, Khambhalia [Tal.], Devbhumi Dwarka [Dist.]</t>
  </si>
  <si>
    <t>9925303281 / 7600909999</t>
  </si>
  <si>
    <t>bapasitaram764@gmail.com</t>
  </si>
  <si>
    <t>38th RA Bills</t>
  </si>
  <si>
    <t>24 thRA Bill</t>
  </si>
  <si>
    <t>Running and Maintaining of guest house at port colony OOT, Vadinar for the period of two years</t>
  </si>
  <si>
    <t xml:space="preserve">M/s Kitchen Tel Hospitality Services </t>
  </si>
  <si>
    <t>24ADAPH4973L1ZF</t>
  </si>
  <si>
    <t>Plot No. 134, Virpurdham Society, Arambhda, Dev Bhoomi Dwarka - 361345</t>
  </si>
  <si>
    <t>kthsvj@gmail.com</t>
  </si>
  <si>
    <t>26th RA Bill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</si>
  <si>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</si>
  <si>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</si>
  <si>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</si>
  <si>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</si>
  <si>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</si>
  <si>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</si>
  <si>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M/s. K K Enterprise</t>
  </si>
  <si>
    <t>24ABMPD2884L3ZB</t>
  </si>
  <si>
    <t>Near Primary School, Vankarvas, Vadinar Dhar - 361010, Devbhumi Dwarka</t>
  </si>
  <si>
    <t>9879333644 / 8511561523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</si>
  <si>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</si>
  <si>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</si>
  <si>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</si>
  <si>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</si>
  <si>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</si>
  <si>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</si>
  <si>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Purchase of power for Colony and Jetty.</t>
  </si>
  <si>
    <t>PGVCL</t>
  </si>
  <si>
    <t>Feb.22</t>
  </si>
  <si>
    <t xml:space="preserve">Providing, operating and maintaining of 02 nos. AC Hatchback cars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</si>
  <si>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</si>
  <si>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</si>
  <si>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</si>
  <si>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</si>
  <si>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</si>
  <si>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Delay  for the signature of E.E ( E&amp;M).</t>
  </si>
  <si>
    <t xml:space="preserve">Providing, operating and maintaining of 02 nos. 32 seater bus and 01 no 19 seaster bus for various aactivities at OOT, Vadinar for the period of three years </t>
  </si>
  <si>
    <t xml:space="preserve">RM of Arboriculture work in Port Colony , Vadinar for the period of 02 years </t>
  </si>
  <si>
    <t>M/s. Jay Chamunda Enterprsie</t>
  </si>
  <si>
    <t>24AARPG0129P2ZG</t>
  </si>
  <si>
    <t>Opp. K.P.T. Colony, Vadinar - 361010 Dist. : Jamnagar</t>
  </si>
  <si>
    <t>Maintenance of  sanitation at Jetty, Vadinar for the period 03 years</t>
  </si>
  <si>
    <t xml:space="preserve">Bapa Sitaram Enterprise, </t>
  </si>
  <si>
    <t>24AGNPJ3268J273</t>
  </si>
  <si>
    <t>Hiring of 02 Nos. steel hull mooring launches with crewand mooring gang at OOT, Vadinar for a period of Five years</t>
  </si>
  <si>
    <t xml:space="preserve">M/s Knowldege Marine Engineering worksLd, </t>
  </si>
  <si>
    <t>27AAFCK9646Q2ZJ</t>
  </si>
  <si>
    <t>Office No.  402, Sai Deinar VillageRoad, Govandi, Mumbai</t>
  </si>
  <si>
    <t>delay due to  GST Chalan late received</t>
  </si>
  <si>
    <t>23 th RA Bill</t>
  </si>
  <si>
    <t>21th R. A. Bill</t>
  </si>
  <si>
    <t>38th RA Bill</t>
  </si>
  <si>
    <r>
      <t xml:space="preserve">Hiring of 01 no. 60 T BP Tug on Charter/Rate per day for the period of 10 years extendable further by one year - </t>
    </r>
    <r>
      <rPr>
        <b/>
        <sz val="11"/>
        <rFont val="Arial Narrow"/>
        <family val="2"/>
      </rPr>
      <t>Tug Lotus Star</t>
    </r>
  </si>
  <si>
    <t>Ashi</t>
  </si>
  <si>
    <t>46th RA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</si>
  <si>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Disha / Tug Vihaan</t>
    </r>
  </si>
  <si>
    <t>63th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</si>
  <si>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</si>
  <si>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rFont val="Arial Narrow"/>
        <family val="2"/>
      </rPr>
      <t>Tug Empire</t>
    </r>
  </si>
  <si>
    <t>63 rd RA Bill</t>
  </si>
  <si>
    <t>delay due to Bank Guarantee not renval in time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</si>
  <si>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Ocean Pride</t>
    </r>
  </si>
  <si>
    <t>25thRA Bill</t>
  </si>
  <si>
    <t>Delayed for want of GST challan and  Insurance late received from party</t>
  </si>
  <si>
    <t>23 rd RA Bill</t>
  </si>
  <si>
    <t>21st RA Bill</t>
  </si>
  <si>
    <t>Fab.22</t>
  </si>
  <si>
    <t>26 thRA Bill</t>
  </si>
  <si>
    <t>12 th RA Bill</t>
  </si>
  <si>
    <t>Providing , operating &amp; maintaining of 02 nos. TATA winger AC ambulance at OOT, Vadinar for the period of three years</t>
  </si>
  <si>
    <t>25th RA Bill</t>
  </si>
  <si>
    <t>Maintenance conttract of Resi. &amp; Non Resi. Bldg. in port colony and Jetty at Vadinar</t>
  </si>
  <si>
    <t>14th RA Bill</t>
  </si>
  <si>
    <t>9th R. A. Bill</t>
  </si>
  <si>
    <t>Comprehensive AMC for Electrical R &amp; M works at Colony and Jetty, Vadinar for three years.</t>
  </si>
  <si>
    <t>M/s. Pariya Electricals, Vadinar</t>
  </si>
  <si>
    <t>24AXUPP3002E1ZN</t>
  </si>
  <si>
    <t>9879558167/9925859192</t>
  </si>
  <si>
    <t>Runining and Maintenance of Sanitation and Underground Drainage System in Port Colony Vadinar for aperiod of 02 years</t>
  </si>
  <si>
    <t>M/s. JaY Chamunda Enterprise, Vadinar</t>
  </si>
  <si>
    <t>1st R  Bill</t>
  </si>
  <si>
    <t>3rd RA Bill</t>
  </si>
  <si>
    <t>Purchase of Raw Water from Sinhan Dam</t>
  </si>
  <si>
    <t>District. Panchayat</t>
  </si>
  <si>
    <t>Dy. E.E. Panchayat</t>
  </si>
  <si>
    <t>11 th RA Bill</t>
  </si>
  <si>
    <t>delay due late recived GST challan</t>
  </si>
  <si>
    <t>Details of Bills received in OOT, Vadinar  March 2022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</si>
</sst>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vertical="top" wrapText="1"/>
    </xf>
    <xf numFmtId="0" fontId="1" fillId="0" borderId="1" xfId="2" applyNumberFormat="1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4" fontId="0" fillId="0" borderId="0" xfId="0" applyNumberFormat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4" fontId="1" fillId="0" borderId="1" xfId="0" quotePrefix="1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12" fillId="0" borderId="1" xfId="0" applyFont="1" applyBorder="1" applyAlignment="1">
      <alignment wrapText="1"/>
    </xf>
    <xf numFmtId="14" fontId="0" fillId="0" borderId="1" xfId="0" applyNumberFormat="1" applyBorder="1"/>
    <xf numFmtId="0" fontId="10" fillId="0" borderId="3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vigation@aeromarineindia.com" TargetMode="External"/><Relationship Id="rId3" Type="http://schemas.openxmlformats.org/officeDocument/2006/relationships/hyperlink" Target="mailto:management@polestarmaritime.com" TargetMode="External"/><Relationship Id="rId7" Type="http://schemas.openxmlformats.org/officeDocument/2006/relationships/hyperlink" Target="mailto:kthsvj@gmail.com" TargetMode="External"/><Relationship Id="rId12" Type="http://schemas.openxmlformats.org/officeDocument/2006/relationships/hyperlink" Target="mailto:bapasitaram764@gmail.com" TargetMode="External"/><Relationship Id="rId2" Type="http://schemas.openxmlformats.org/officeDocument/2006/relationships/hyperlink" Target="mailto:shipping@sadhav.com" TargetMode="External"/><Relationship Id="rId1" Type="http://schemas.openxmlformats.org/officeDocument/2006/relationships/hyperlink" Target="mailto:amsenterprise.jamnagar@gmail.com" TargetMode="External"/><Relationship Id="rId6" Type="http://schemas.openxmlformats.org/officeDocument/2006/relationships/hyperlink" Target="mailto:rojam@oceansparkle.in" TargetMode="External"/><Relationship Id="rId11" Type="http://schemas.openxmlformats.org/officeDocument/2006/relationships/hyperlink" Target="mailto:safaritravel11@yahoo.in" TargetMode="External"/><Relationship Id="rId5" Type="http://schemas.openxmlformats.org/officeDocument/2006/relationships/hyperlink" Target="mailto:bapasitaram764@gmail.com" TargetMode="External"/><Relationship Id="rId10" Type="http://schemas.openxmlformats.org/officeDocument/2006/relationships/hyperlink" Target="mailto:safaritravel11@yahoo.in" TargetMode="External"/><Relationship Id="rId4" Type="http://schemas.openxmlformats.org/officeDocument/2006/relationships/hyperlink" Target="mailto:rojam@oceansparkle.in" TargetMode="External"/><Relationship Id="rId9" Type="http://schemas.openxmlformats.org/officeDocument/2006/relationships/hyperlink" Target="mailto:safaritravel11@yaho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topLeftCell="A22" workbookViewId="0">
      <selection activeCell="I24" sqref="I24"/>
    </sheetView>
  </sheetViews>
  <sheetFormatPr defaultRowHeight="15"/>
  <cols>
    <col min="1" max="1" width="6.7109375" customWidth="1"/>
    <col min="2" max="2" width="22" customWidth="1"/>
    <col min="12" max="12" width="9.85546875" bestFit="1" customWidth="1"/>
    <col min="13" max="14" width="10.7109375" bestFit="1" customWidth="1"/>
    <col min="16" max="16" width="10.42578125" bestFit="1" customWidth="1"/>
    <col min="19" max="19" width="11.28515625" customWidth="1"/>
  </cols>
  <sheetData>
    <row r="1" spans="1:19">
      <c r="B1" s="49" t="s">
        <v>142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6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82.5">
      <c r="A3" s="6">
        <v>1</v>
      </c>
      <c r="B3" s="6" t="s">
        <v>19</v>
      </c>
      <c r="C3" s="7" t="s">
        <v>20</v>
      </c>
      <c r="D3" s="8" t="s">
        <v>21</v>
      </c>
      <c r="E3" s="8" t="s">
        <v>22</v>
      </c>
      <c r="F3" s="9">
        <v>361140</v>
      </c>
      <c r="G3" s="8" t="s">
        <v>23</v>
      </c>
      <c r="H3" s="10"/>
      <c r="I3" s="11" t="s">
        <v>24</v>
      </c>
      <c r="J3" s="7">
        <v>84900</v>
      </c>
      <c r="K3" s="4" t="s">
        <v>104</v>
      </c>
      <c r="L3" s="4">
        <v>44629</v>
      </c>
      <c r="M3" s="12">
        <v>44642</v>
      </c>
      <c r="N3" s="12">
        <v>44643</v>
      </c>
      <c r="O3" s="7">
        <f t="shared" ref="O3" si="0">(N3-M3)</f>
        <v>1</v>
      </c>
      <c r="P3" s="4">
        <v>44645</v>
      </c>
      <c r="Q3" s="7">
        <f t="shared" ref="Q3" si="1">P3-N3</f>
        <v>2</v>
      </c>
      <c r="R3" s="7">
        <f t="shared" ref="R3" si="2">Q3+O3</f>
        <v>3</v>
      </c>
      <c r="S3" s="7"/>
    </row>
    <row r="4" spans="1:19" ht="49.5">
      <c r="A4" s="6">
        <v>2</v>
      </c>
      <c r="B4" s="13" t="s">
        <v>25</v>
      </c>
      <c r="C4" s="13" t="s">
        <v>26</v>
      </c>
      <c r="D4" s="13"/>
      <c r="E4" s="13" t="s">
        <v>27</v>
      </c>
      <c r="F4" s="13"/>
      <c r="G4" s="13"/>
      <c r="H4" s="13"/>
      <c r="I4" s="13"/>
      <c r="J4" s="7">
        <v>24095</v>
      </c>
      <c r="K4" s="13" t="s">
        <v>105</v>
      </c>
      <c r="L4" s="4">
        <v>44622</v>
      </c>
      <c r="M4" s="4">
        <v>44622</v>
      </c>
      <c r="N4" s="4">
        <v>44623</v>
      </c>
      <c r="O4" s="7">
        <f>(N4-M4)</f>
        <v>1</v>
      </c>
      <c r="P4" s="4">
        <v>44624</v>
      </c>
      <c r="Q4" s="7">
        <f>P4-N4</f>
        <v>1</v>
      </c>
      <c r="R4" s="7">
        <f>Q4+O4</f>
        <v>2</v>
      </c>
      <c r="S4" s="1"/>
    </row>
    <row r="5" spans="1:19" ht="181.5">
      <c r="A5" s="6">
        <v>3</v>
      </c>
      <c r="B5" s="2" t="s">
        <v>28</v>
      </c>
      <c r="C5" s="1" t="s">
        <v>29</v>
      </c>
      <c r="D5" s="1"/>
      <c r="E5" s="8" t="s">
        <v>30</v>
      </c>
      <c r="F5" s="1">
        <v>361008</v>
      </c>
      <c r="G5" s="14"/>
      <c r="H5" s="1"/>
      <c r="I5" s="15"/>
      <c r="J5" s="7">
        <v>17000</v>
      </c>
      <c r="K5" s="16" t="s">
        <v>83</v>
      </c>
      <c r="L5" s="4">
        <v>44621</v>
      </c>
      <c r="M5" s="4">
        <v>44622</v>
      </c>
      <c r="N5" s="4">
        <v>44623</v>
      </c>
      <c r="O5" s="7">
        <f t="shared" ref="O5:O14" si="3">(N5-M5)</f>
        <v>1</v>
      </c>
      <c r="P5" s="4">
        <v>44624</v>
      </c>
      <c r="Q5" s="7">
        <f t="shared" ref="Q5:Q16" si="4">P5-N5</f>
        <v>1</v>
      </c>
      <c r="R5" s="7">
        <f t="shared" ref="R5:R16" si="5">Q5+O5</f>
        <v>2</v>
      </c>
      <c r="S5" s="7"/>
    </row>
    <row r="6" spans="1:19" ht="115.5">
      <c r="A6" s="6">
        <v>4</v>
      </c>
      <c r="B6" s="2" t="s">
        <v>31</v>
      </c>
      <c r="C6" s="2" t="s">
        <v>32</v>
      </c>
      <c r="D6" s="1" t="s">
        <v>33</v>
      </c>
      <c r="E6" s="1" t="s">
        <v>34</v>
      </c>
      <c r="F6" s="1">
        <v>400009</v>
      </c>
      <c r="G6" s="1" t="s">
        <v>35</v>
      </c>
      <c r="H6" s="1"/>
      <c r="I6" s="17" t="s">
        <v>36</v>
      </c>
      <c r="J6" s="1">
        <v>1058709</v>
      </c>
      <c r="K6" s="1" t="s">
        <v>106</v>
      </c>
      <c r="L6" s="4">
        <v>44621</v>
      </c>
      <c r="M6" s="4">
        <v>44627</v>
      </c>
      <c r="N6" s="4">
        <v>44627</v>
      </c>
      <c r="O6" s="7">
        <f t="shared" si="3"/>
        <v>0</v>
      </c>
      <c r="P6" s="4">
        <v>44631</v>
      </c>
      <c r="Q6" s="7">
        <f t="shared" si="4"/>
        <v>4</v>
      </c>
      <c r="R6" s="7">
        <f t="shared" si="5"/>
        <v>4</v>
      </c>
      <c r="S6" s="18"/>
    </row>
    <row r="7" spans="1:19" ht="132">
      <c r="A7" s="6">
        <v>5</v>
      </c>
      <c r="B7" s="2" t="s">
        <v>107</v>
      </c>
      <c r="C7" s="19" t="s">
        <v>37</v>
      </c>
      <c r="D7" s="19" t="s">
        <v>38</v>
      </c>
      <c r="E7" s="19" t="s">
        <v>39</v>
      </c>
      <c r="F7" s="20" t="s">
        <v>108</v>
      </c>
      <c r="G7" s="19" t="s">
        <v>40</v>
      </c>
      <c r="H7" s="21"/>
      <c r="I7" s="22" t="s">
        <v>41</v>
      </c>
      <c r="J7" s="7">
        <v>5306000</v>
      </c>
      <c r="K7" s="12" t="s">
        <v>109</v>
      </c>
      <c r="L7" s="12">
        <v>44621</v>
      </c>
      <c r="M7" s="12">
        <v>44634</v>
      </c>
      <c r="N7" s="4">
        <v>44635</v>
      </c>
      <c r="O7" s="7">
        <f t="shared" si="3"/>
        <v>1</v>
      </c>
      <c r="P7" s="4">
        <v>44636</v>
      </c>
      <c r="Q7" s="7">
        <f t="shared" si="4"/>
        <v>1</v>
      </c>
      <c r="R7" s="7">
        <f t="shared" si="5"/>
        <v>2</v>
      </c>
      <c r="S7" s="18"/>
    </row>
    <row r="8" spans="1:19" ht="165">
      <c r="A8" s="2">
        <v>6</v>
      </c>
      <c r="B8" s="13" t="s">
        <v>110</v>
      </c>
      <c r="C8" s="7" t="s">
        <v>42</v>
      </c>
      <c r="D8" s="1" t="s">
        <v>43</v>
      </c>
      <c r="E8" s="23" t="s">
        <v>44</v>
      </c>
      <c r="F8" s="9">
        <v>400001</v>
      </c>
      <c r="G8" s="23" t="s">
        <v>45</v>
      </c>
      <c r="H8" s="9"/>
      <c r="I8" s="19" t="s">
        <v>46</v>
      </c>
      <c r="J8" s="1">
        <v>4780020</v>
      </c>
      <c r="K8" s="24" t="s">
        <v>111</v>
      </c>
      <c r="L8" s="4">
        <v>44633</v>
      </c>
      <c r="M8" s="4">
        <v>44634</v>
      </c>
      <c r="N8" s="12">
        <v>44635</v>
      </c>
      <c r="O8" s="7">
        <f t="shared" si="3"/>
        <v>1</v>
      </c>
      <c r="P8" s="41">
        <v>44636</v>
      </c>
      <c r="Q8" s="7">
        <f t="shared" si="4"/>
        <v>1</v>
      </c>
      <c r="R8" s="7">
        <f t="shared" si="5"/>
        <v>2</v>
      </c>
      <c r="S8" s="25"/>
    </row>
    <row r="9" spans="1:19" ht="165">
      <c r="A9" s="6">
        <v>7</v>
      </c>
      <c r="B9" s="13" t="s">
        <v>112</v>
      </c>
      <c r="C9" s="7" t="s">
        <v>42</v>
      </c>
      <c r="D9" s="9" t="s">
        <v>43</v>
      </c>
      <c r="E9" s="23" t="s">
        <v>44</v>
      </c>
      <c r="F9" s="9">
        <v>400001</v>
      </c>
      <c r="G9" s="23" t="s">
        <v>45</v>
      </c>
      <c r="H9" s="9"/>
      <c r="I9" s="19" t="s">
        <v>46</v>
      </c>
      <c r="J9" s="7">
        <v>6131160</v>
      </c>
      <c r="K9" s="7" t="s">
        <v>58</v>
      </c>
      <c r="L9" s="4">
        <v>44621</v>
      </c>
      <c r="M9" s="4">
        <v>44634</v>
      </c>
      <c r="N9" s="4">
        <v>44635</v>
      </c>
      <c r="O9" s="7">
        <f t="shared" si="3"/>
        <v>1</v>
      </c>
      <c r="P9" s="41">
        <v>44636</v>
      </c>
      <c r="Q9" s="7">
        <f t="shared" si="4"/>
        <v>1</v>
      </c>
      <c r="R9" s="7">
        <f t="shared" si="5"/>
        <v>2</v>
      </c>
      <c r="S9" s="25"/>
    </row>
    <row r="10" spans="1:19" ht="165">
      <c r="A10" s="6">
        <v>8</v>
      </c>
      <c r="B10" s="13" t="s">
        <v>113</v>
      </c>
      <c r="C10" s="26" t="s">
        <v>47</v>
      </c>
      <c r="D10" s="1" t="s">
        <v>48</v>
      </c>
      <c r="E10" s="20" t="s">
        <v>49</v>
      </c>
      <c r="F10" s="20">
        <v>361002</v>
      </c>
      <c r="G10" s="20" t="s">
        <v>50</v>
      </c>
      <c r="H10" s="1"/>
      <c r="I10" s="27" t="s">
        <v>51</v>
      </c>
      <c r="J10" s="1">
        <v>4888800</v>
      </c>
      <c r="K10" s="1" t="s">
        <v>114</v>
      </c>
      <c r="L10" s="12">
        <v>44620</v>
      </c>
      <c r="M10" s="12">
        <v>44634</v>
      </c>
      <c r="N10" s="4">
        <v>44636</v>
      </c>
      <c r="O10" s="7">
        <f t="shared" si="3"/>
        <v>2</v>
      </c>
      <c r="P10" s="41">
        <v>44637</v>
      </c>
      <c r="Q10" s="28">
        <f t="shared" si="4"/>
        <v>1</v>
      </c>
      <c r="R10" s="7">
        <f t="shared" si="5"/>
        <v>3</v>
      </c>
      <c r="S10" s="18" t="s">
        <v>115</v>
      </c>
    </row>
    <row r="11" spans="1:19" ht="132">
      <c r="A11" s="6">
        <v>9</v>
      </c>
      <c r="B11" s="2" t="s">
        <v>52</v>
      </c>
      <c r="C11" s="15" t="s">
        <v>53</v>
      </c>
      <c r="D11" s="1" t="s">
        <v>98</v>
      </c>
      <c r="E11" s="1" t="s">
        <v>54</v>
      </c>
      <c r="F11" s="30">
        <v>361010</v>
      </c>
      <c r="G11" s="1" t="s">
        <v>55</v>
      </c>
      <c r="H11" s="1"/>
      <c r="I11" s="31" t="s">
        <v>56</v>
      </c>
      <c r="J11" s="1">
        <v>86875</v>
      </c>
      <c r="K11" s="1" t="s">
        <v>57</v>
      </c>
      <c r="L11" s="4">
        <v>44627</v>
      </c>
      <c r="M11" s="4">
        <v>44631</v>
      </c>
      <c r="N11" s="4">
        <v>44637</v>
      </c>
      <c r="O11" s="7">
        <f t="shared" si="3"/>
        <v>6</v>
      </c>
      <c r="P11" s="4">
        <v>44640</v>
      </c>
      <c r="Q11" s="7">
        <f t="shared" si="4"/>
        <v>3</v>
      </c>
      <c r="R11" s="7">
        <f t="shared" si="5"/>
        <v>9</v>
      </c>
      <c r="S11" s="18"/>
    </row>
    <row r="12" spans="1:19" ht="165">
      <c r="A12" s="6">
        <v>10</v>
      </c>
      <c r="B12" s="13" t="s">
        <v>116</v>
      </c>
      <c r="C12" s="26" t="s">
        <v>47</v>
      </c>
      <c r="D12" s="20" t="s">
        <v>48</v>
      </c>
      <c r="E12" s="20" t="s">
        <v>49</v>
      </c>
      <c r="F12" s="20">
        <v>361002</v>
      </c>
      <c r="G12" s="20" t="s">
        <v>50</v>
      </c>
      <c r="H12" s="20"/>
      <c r="I12" s="27" t="s">
        <v>51</v>
      </c>
      <c r="J12" s="20">
        <v>6249600</v>
      </c>
      <c r="K12" s="20" t="s">
        <v>117</v>
      </c>
      <c r="L12" s="12">
        <v>44620</v>
      </c>
      <c r="M12" s="12">
        <v>44634</v>
      </c>
      <c r="N12" s="12">
        <v>44636</v>
      </c>
      <c r="O12" s="7">
        <f t="shared" si="3"/>
        <v>2</v>
      </c>
      <c r="P12" s="41">
        <v>44637</v>
      </c>
      <c r="Q12" s="7">
        <f t="shared" si="4"/>
        <v>1</v>
      </c>
      <c r="R12" s="7">
        <f t="shared" si="5"/>
        <v>3</v>
      </c>
      <c r="S12" s="18"/>
    </row>
    <row r="13" spans="1:19" ht="148.5">
      <c r="A13" s="29">
        <v>11</v>
      </c>
      <c r="B13" s="6" t="s">
        <v>59</v>
      </c>
      <c r="C13" s="1" t="s">
        <v>60</v>
      </c>
      <c r="D13" s="8" t="s">
        <v>61</v>
      </c>
      <c r="E13" s="8" t="s">
        <v>62</v>
      </c>
      <c r="F13" s="1">
        <v>361345</v>
      </c>
      <c r="G13" s="42">
        <v>44575</v>
      </c>
      <c r="H13" s="25"/>
      <c r="I13" s="17" t="s">
        <v>63</v>
      </c>
      <c r="J13" s="7">
        <v>196515</v>
      </c>
      <c r="K13" s="7" t="s">
        <v>64</v>
      </c>
      <c r="L13" s="4">
        <v>44622</v>
      </c>
      <c r="M13" s="12">
        <v>44631</v>
      </c>
      <c r="N13" s="12">
        <v>44637</v>
      </c>
      <c r="O13" s="7">
        <f t="shared" si="3"/>
        <v>6</v>
      </c>
      <c r="P13" s="4">
        <v>44645</v>
      </c>
      <c r="Q13" s="7">
        <f t="shared" si="4"/>
        <v>8</v>
      </c>
      <c r="R13" s="7">
        <f t="shared" si="5"/>
        <v>14</v>
      </c>
      <c r="S13" s="18" t="s">
        <v>118</v>
      </c>
    </row>
    <row r="14" spans="1:19" ht="165">
      <c r="A14" s="6">
        <v>12</v>
      </c>
      <c r="B14" s="2" t="s">
        <v>65</v>
      </c>
      <c r="C14" s="1" t="s">
        <v>66</v>
      </c>
      <c r="D14" s="33" t="s">
        <v>67</v>
      </c>
      <c r="E14" s="23" t="s">
        <v>68</v>
      </c>
      <c r="F14" s="1">
        <v>390002</v>
      </c>
      <c r="G14" s="33" t="s">
        <v>69</v>
      </c>
      <c r="H14" s="10"/>
      <c r="I14" s="22" t="s">
        <v>70</v>
      </c>
      <c r="J14" s="1">
        <f>463749</f>
        <v>463749</v>
      </c>
      <c r="K14" s="1" t="s">
        <v>119</v>
      </c>
      <c r="L14" s="4">
        <v>44628</v>
      </c>
      <c r="M14" s="4">
        <v>44634</v>
      </c>
      <c r="N14" s="4">
        <v>44636</v>
      </c>
      <c r="O14" s="7">
        <f t="shared" si="3"/>
        <v>2</v>
      </c>
      <c r="P14" s="4">
        <v>44637</v>
      </c>
      <c r="Q14" s="7">
        <f t="shared" si="4"/>
        <v>1</v>
      </c>
      <c r="R14" s="7">
        <f t="shared" si="5"/>
        <v>3</v>
      </c>
      <c r="S14" s="7"/>
    </row>
    <row r="15" spans="1:19" ht="165">
      <c r="A15" s="6">
        <v>13</v>
      </c>
      <c r="B15" s="2" t="s">
        <v>75</v>
      </c>
      <c r="C15" s="1" t="s">
        <v>76</v>
      </c>
      <c r="D15" s="1" t="s">
        <v>77</v>
      </c>
      <c r="E15" s="1" t="s">
        <v>78</v>
      </c>
      <c r="F15" s="1">
        <v>400010</v>
      </c>
      <c r="G15" s="1" t="s">
        <v>79</v>
      </c>
      <c r="H15" s="1"/>
      <c r="I15" s="1" t="s">
        <v>80</v>
      </c>
      <c r="J15" s="1">
        <v>158333</v>
      </c>
      <c r="K15" s="1" t="s">
        <v>120</v>
      </c>
      <c r="L15" s="4">
        <v>44621</v>
      </c>
      <c r="M15" s="4">
        <v>44634</v>
      </c>
      <c r="N15" s="4">
        <v>44636</v>
      </c>
      <c r="O15" s="34">
        <f t="shared" ref="O15" si="6">N15-M15</f>
        <v>2</v>
      </c>
      <c r="P15" s="41">
        <v>44637</v>
      </c>
      <c r="Q15" s="7">
        <f t="shared" si="4"/>
        <v>1</v>
      </c>
      <c r="R15" s="7">
        <f t="shared" si="5"/>
        <v>3</v>
      </c>
      <c r="S15" s="25"/>
    </row>
    <row r="16" spans="1:19" ht="33">
      <c r="A16" s="6">
        <v>14</v>
      </c>
      <c r="B16" s="6" t="s">
        <v>81</v>
      </c>
      <c r="C16" s="1" t="s">
        <v>82</v>
      </c>
      <c r="D16" s="1"/>
      <c r="E16" s="15"/>
      <c r="F16" s="7"/>
      <c r="G16" s="14"/>
      <c r="H16" s="1"/>
      <c r="I16" s="1"/>
      <c r="J16" s="7">
        <v>304725</v>
      </c>
      <c r="K16" s="16" t="s">
        <v>121</v>
      </c>
      <c r="L16" s="4">
        <v>44636</v>
      </c>
      <c r="M16" s="4">
        <v>44643</v>
      </c>
      <c r="N16" s="4">
        <v>44643</v>
      </c>
      <c r="O16" s="7">
        <f t="shared" ref="O16:O21" si="7">(N16-M16)</f>
        <v>0</v>
      </c>
      <c r="P16" s="4">
        <v>44645</v>
      </c>
      <c r="Q16" s="7">
        <f t="shared" si="4"/>
        <v>2</v>
      </c>
      <c r="R16" s="7">
        <f t="shared" si="5"/>
        <v>2</v>
      </c>
      <c r="S16" s="25"/>
    </row>
    <row r="17" spans="1:19" ht="115.5">
      <c r="A17" s="2">
        <v>15</v>
      </c>
      <c r="B17" s="2" t="s">
        <v>84</v>
      </c>
      <c r="C17" s="1" t="s">
        <v>85</v>
      </c>
      <c r="D17" s="1" t="s">
        <v>86</v>
      </c>
      <c r="E17" s="15" t="s">
        <v>87</v>
      </c>
      <c r="F17" s="1">
        <v>388255</v>
      </c>
      <c r="G17" s="32" t="s">
        <v>88</v>
      </c>
      <c r="H17" s="1"/>
      <c r="I17" s="31" t="s">
        <v>89</v>
      </c>
      <c r="J17" s="1">
        <v>917777</v>
      </c>
      <c r="K17" s="1" t="s">
        <v>122</v>
      </c>
      <c r="L17" s="4">
        <v>44620</v>
      </c>
      <c r="M17" s="4">
        <v>44631</v>
      </c>
      <c r="N17" s="4">
        <v>44644</v>
      </c>
      <c r="O17" s="7">
        <f t="shared" si="7"/>
        <v>13</v>
      </c>
      <c r="P17" s="4">
        <v>44645</v>
      </c>
      <c r="Q17" s="7">
        <f>P17-N17</f>
        <v>1</v>
      </c>
      <c r="R17" s="7">
        <f>Q17+O17</f>
        <v>14</v>
      </c>
      <c r="S17" s="18" t="s">
        <v>90</v>
      </c>
    </row>
    <row r="18" spans="1:19" ht="115.5">
      <c r="A18" s="2">
        <v>16</v>
      </c>
      <c r="B18" s="2" t="s">
        <v>91</v>
      </c>
      <c r="C18" s="1" t="s">
        <v>85</v>
      </c>
      <c r="D18" s="1" t="s">
        <v>86</v>
      </c>
      <c r="E18" s="15" t="s">
        <v>87</v>
      </c>
      <c r="F18" s="1">
        <v>388255</v>
      </c>
      <c r="G18" s="32" t="s">
        <v>88</v>
      </c>
      <c r="H18" s="1"/>
      <c r="I18" s="31" t="s">
        <v>89</v>
      </c>
      <c r="J18" s="1">
        <v>424644</v>
      </c>
      <c r="K18" s="1" t="s">
        <v>123</v>
      </c>
      <c r="L18" s="4">
        <v>44638</v>
      </c>
      <c r="M18" s="4">
        <v>44639</v>
      </c>
      <c r="N18" s="4">
        <v>44643</v>
      </c>
      <c r="O18" s="7">
        <f t="shared" si="7"/>
        <v>4</v>
      </c>
      <c r="P18" s="4">
        <v>44647</v>
      </c>
      <c r="Q18" s="7">
        <f>P18-N18</f>
        <v>4</v>
      </c>
      <c r="R18" s="7">
        <f>Q18+O18</f>
        <v>8</v>
      </c>
      <c r="S18" s="18"/>
    </row>
    <row r="19" spans="1:19" ht="115.5">
      <c r="A19" s="2">
        <v>17</v>
      </c>
      <c r="B19" s="2" t="s">
        <v>124</v>
      </c>
      <c r="C19" s="1" t="s">
        <v>85</v>
      </c>
      <c r="D19" s="1" t="s">
        <v>86</v>
      </c>
      <c r="E19" s="15" t="s">
        <v>87</v>
      </c>
      <c r="F19" s="1">
        <v>388255</v>
      </c>
      <c r="G19" s="32" t="s">
        <v>88</v>
      </c>
      <c r="H19" s="1"/>
      <c r="I19" s="31" t="s">
        <v>89</v>
      </c>
      <c r="J19" s="1">
        <v>161111</v>
      </c>
      <c r="K19" s="1" t="s">
        <v>125</v>
      </c>
      <c r="L19" s="4">
        <v>44620</v>
      </c>
      <c r="M19" s="4">
        <v>44644</v>
      </c>
      <c r="N19" s="4">
        <v>44644</v>
      </c>
      <c r="O19" s="7">
        <f t="shared" si="7"/>
        <v>0</v>
      </c>
      <c r="P19" s="4">
        <v>44648</v>
      </c>
      <c r="Q19" s="7">
        <f t="shared" ref="Q19:Q24" si="8">P19-N19</f>
        <v>4</v>
      </c>
      <c r="R19" s="7">
        <f t="shared" ref="R19:R24" si="9">Q19+O19</f>
        <v>4</v>
      </c>
      <c r="S19" s="18"/>
    </row>
    <row r="20" spans="1:19" ht="148.5">
      <c r="A20" s="6">
        <v>18</v>
      </c>
      <c r="B20" s="6" t="s">
        <v>126</v>
      </c>
      <c r="C20" s="1" t="s">
        <v>71</v>
      </c>
      <c r="D20" s="32" t="s">
        <v>72</v>
      </c>
      <c r="E20" s="14" t="s">
        <v>73</v>
      </c>
      <c r="F20" s="1">
        <v>361010</v>
      </c>
      <c r="G20" s="23" t="s">
        <v>74</v>
      </c>
      <c r="H20" s="25"/>
      <c r="I20" s="25"/>
      <c r="J20" s="25">
        <v>26425</v>
      </c>
      <c r="K20" s="25" t="s">
        <v>127</v>
      </c>
      <c r="L20" s="40">
        <v>44621</v>
      </c>
      <c r="M20" s="40">
        <v>44636</v>
      </c>
      <c r="N20" s="40">
        <v>44637</v>
      </c>
      <c r="O20" s="43">
        <f t="shared" si="7"/>
        <v>1</v>
      </c>
      <c r="P20" s="40">
        <v>44645</v>
      </c>
      <c r="Q20" s="43">
        <f t="shared" si="8"/>
        <v>8</v>
      </c>
      <c r="R20" s="43">
        <f t="shared" si="9"/>
        <v>9</v>
      </c>
      <c r="S20" s="44"/>
    </row>
    <row r="21" spans="1:19" ht="132">
      <c r="A21" s="6">
        <v>19</v>
      </c>
      <c r="B21" s="6" t="s">
        <v>96</v>
      </c>
      <c r="C21" s="7" t="s">
        <v>97</v>
      </c>
      <c r="D21" s="1" t="s">
        <v>98</v>
      </c>
      <c r="E21" s="1" t="s">
        <v>54</v>
      </c>
      <c r="F21" s="30">
        <v>361010</v>
      </c>
      <c r="G21" s="1" t="s">
        <v>55</v>
      </c>
      <c r="H21" s="1"/>
      <c r="I21" s="31" t="s">
        <v>56</v>
      </c>
      <c r="J21" s="45">
        <v>434618</v>
      </c>
      <c r="K21" s="46" t="s">
        <v>128</v>
      </c>
      <c r="L21" s="40">
        <v>44561</v>
      </c>
      <c r="M21" s="46">
        <v>44587</v>
      </c>
      <c r="N21" s="46">
        <v>44589</v>
      </c>
      <c r="O21" s="45">
        <f t="shared" si="7"/>
        <v>2</v>
      </c>
      <c r="P21" s="40">
        <v>44594</v>
      </c>
      <c r="Q21" s="45">
        <f t="shared" si="8"/>
        <v>5</v>
      </c>
      <c r="R21" s="45">
        <f t="shared" si="9"/>
        <v>7</v>
      </c>
      <c r="S21" s="25"/>
    </row>
    <row r="22" spans="1:19" ht="66">
      <c r="A22" s="7">
        <v>20</v>
      </c>
      <c r="B22" s="6" t="s">
        <v>129</v>
      </c>
      <c r="C22" s="7" t="s">
        <v>130</v>
      </c>
      <c r="D22" s="8" t="s">
        <v>131</v>
      </c>
      <c r="E22" s="8" t="s">
        <v>22</v>
      </c>
      <c r="F22" s="9">
        <v>361140</v>
      </c>
      <c r="G22" s="8" t="s">
        <v>132</v>
      </c>
      <c r="H22" s="10"/>
      <c r="I22" s="11"/>
      <c r="J22" s="7">
        <v>286565</v>
      </c>
      <c r="K22" s="4" t="s">
        <v>128</v>
      </c>
      <c r="L22" s="4">
        <v>44607</v>
      </c>
      <c r="M22" s="12">
        <v>44613</v>
      </c>
      <c r="N22" s="12">
        <v>44622</v>
      </c>
      <c r="O22" s="7">
        <f>(N22-M22)</f>
        <v>9</v>
      </c>
      <c r="P22" s="4">
        <v>44623</v>
      </c>
      <c r="Q22" s="7">
        <f t="shared" si="8"/>
        <v>1</v>
      </c>
      <c r="R22" s="7">
        <f t="shared" si="9"/>
        <v>10</v>
      </c>
      <c r="S22" s="18"/>
    </row>
    <row r="23" spans="1:19" ht="115.5">
      <c r="A23" s="35">
        <v>21</v>
      </c>
      <c r="B23" s="35" t="s">
        <v>133</v>
      </c>
      <c r="C23" s="36" t="s">
        <v>134</v>
      </c>
      <c r="D23" s="1" t="s">
        <v>94</v>
      </c>
      <c r="E23" s="1" t="s">
        <v>95</v>
      </c>
      <c r="F23" s="30">
        <v>361010</v>
      </c>
      <c r="H23">
        <v>7698327858</v>
      </c>
      <c r="J23" s="36">
        <v>281901</v>
      </c>
      <c r="K23" t="s">
        <v>135</v>
      </c>
      <c r="L23" s="4">
        <v>44617</v>
      </c>
      <c r="M23" s="37">
        <v>44617</v>
      </c>
      <c r="N23" s="37">
        <v>44623</v>
      </c>
      <c r="O23" s="7">
        <f>(N23-M23)</f>
        <v>6</v>
      </c>
      <c r="P23" s="4">
        <v>44623</v>
      </c>
      <c r="Q23" s="7">
        <f t="shared" si="8"/>
        <v>0</v>
      </c>
      <c r="R23" s="7">
        <f t="shared" si="9"/>
        <v>6</v>
      </c>
      <c r="S23" s="18"/>
    </row>
    <row r="24" spans="1:19" ht="120">
      <c r="A24" s="6">
        <v>22</v>
      </c>
      <c r="B24" s="6" t="s">
        <v>99</v>
      </c>
      <c r="C24" s="7" t="s">
        <v>100</v>
      </c>
      <c r="D24" s="7" t="s">
        <v>101</v>
      </c>
      <c r="E24" s="38" t="s">
        <v>102</v>
      </c>
      <c r="F24" s="38">
        <v>400088</v>
      </c>
      <c r="G24" s="38"/>
      <c r="H24" s="38"/>
      <c r="I24" s="38"/>
      <c r="J24" s="38">
        <v>1399944</v>
      </c>
      <c r="K24" s="39" t="s">
        <v>136</v>
      </c>
      <c r="L24" s="40">
        <v>44621</v>
      </c>
      <c r="M24" s="39">
        <v>44622</v>
      </c>
      <c r="N24" s="39">
        <v>44628</v>
      </c>
      <c r="O24" s="38">
        <f t="shared" ref="O24" si="10">(N24-M24)</f>
        <v>6</v>
      </c>
      <c r="P24" s="40">
        <v>44634</v>
      </c>
      <c r="Q24" s="7">
        <f t="shared" si="8"/>
        <v>6</v>
      </c>
      <c r="R24" s="7">
        <f t="shared" si="9"/>
        <v>12</v>
      </c>
      <c r="S24" s="38" t="s">
        <v>103</v>
      </c>
    </row>
    <row r="25" spans="1:19" ht="49.5">
      <c r="A25" s="25">
        <v>23</v>
      </c>
      <c r="B25" s="47" t="s">
        <v>137</v>
      </c>
      <c r="C25" s="7" t="s">
        <v>138</v>
      </c>
      <c r="D25" s="25"/>
      <c r="E25" s="25" t="s">
        <v>139</v>
      </c>
      <c r="F25" s="25"/>
      <c r="G25" s="25"/>
      <c r="H25" s="25"/>
      <c r="I25" s="25"/>
      <c r="J25" s="7">
        <v>80799</v>
      </c>
      <c r="K25" s="25" t="s">
        <v>83</v>
      </c>
      <c r="L25" s="40">
        <v>44621</v>
      </c>
      <c r="M25" s="48">
        <v>44628</v>
      </c>
      <c r="N25" s="48">
        <v>44628</v>
      </c>
      <c r="O25" s="25"/>
      <c r="P25" s="25"/>
      <c r="Q25" s="25"/>
      <c r="R25" s="25"/>
      <c r="S25" s="25"/>
    </row>
    <row r="26" spans="1:19" ht="115.5">
      <c r="A26" s="6">
        <v>24</v>
      </c>
      <c r="B26" s="2" t="s">
        <v>92</v>
      </c>
      <c r="C26" s="15" t="s">
        <v>93</v>
      </c>
      <c r="D26" s="1" t="s">
        <v>94</v>
      </c>
      <c r="E26" s="1" t="s">
        <v>95</v>
      </c>
      <c r="F26" s="30">
        <v>361010</v>
      </c>
      <c r="G26" s="1">
        <v>7698327858</v>
      </c>
      <c r="H26" s="1"/>
      <c r="I26" s="31"/>
      <c r="J26" s="1">
        <v>114240</v>
      </c>
      <c r="K26" s="1" t="s">
        <v>140</v>
      </c>
      <c r="L26" s="4">
        <v>44629</v>
      </c>
      <c r="M26" s="4">
        <v>44631</v>
      </c>
      <c r="N26" s="4">
        <v>44643</v>
      </c>
      <c r="O26" s="7">
        <f t="shared" ref="O26" si="11">(N26-M26)</f>
        <v>12</v>
      </c>
      <c r="P26" s="4">
        <v>44647</v>
      </c>
      <c r="Q26" s="7">
        <f t="shared" ref="Q26" si="12">P26-N26</f>
        <v>4</v>
      </c>
      <c r="R26" s="7">
        <f t="shared" ref="R26" si="13">Q26+O26</f>
        <v>16</v>
      </c>
      <c r="S26" s="18" t="s">
        <v>141</v>
      </c>
    </row>
  </sheetData>
  <mergeCells count="1">
    <mergeCell ref="B1:S1"/>
  </mergeCells>
  <hyperlinks>
    <hyperlink ref="I3" r:id="rId1"/>
    <hyperlink ref="I6" r:id="rId2"/>
    <hyperlink ref="I7" r:id="rId3"/>
    <hyperlink ref="I10" r:id="rId4"/>
    <hyperlink ref="I11" r:id="rId5"/>
    <hyperlink ref="I12" r:id="rId6"/>
    <hyperlink ref="I13" r:id="rId7"/>
    <hyperlink ref="I15" r:id="rId8"/>
    <hyperlink ref="I17" r:id="rId9"/>
    <hyperlink ref="I19" r:id="rId10"/>
    <hyperlink ref="I18" r:id="rId11"/>
    <hyperlink ref="I2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2022-04-05T07:04:25Z</dcterms:modified>
</cp:coreProperties>
</file>